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480" windowHeight="11400" activeTab="6"/>
  </bookViews>
  <sheets>
    <sheet name="корректиров" sheetId="1" r:id="rId1"/>
    <sheet name="ноябрь 2017" sheetId="2" r:id="rId2"/>
    <sheet name="декабрь 2017" sheetId="3" r:id="rId3"/>
    <sheet name="январь 2018" sheetId="4" r:id="rId4"/>
    <sheet name="февраль 2018" sheetId="5" r:id="rId5"/>
    <sheet name="март 2018" sheetId="6" r:id="rId6"/>
    <sheet name="апрель 2018" sheetId="7" r:id="rId7"/>
  </sheets>
  <definedNames/>
  <calcPr fullCalcOnLoad="1"/>
</workbook>
</file>

<file path=xl/sharedStrings.xml><?xml version="1.0" encoding="utf-8"?>
<sst xmlns="http://schemas.openxmlformats.org/spreadsheetml/2006/main" count="320" uniqueCount="67">
  <si>
    <t xml:space="preserve">Продавец: ОАО "Татэнергосбыт" </t>
  </si>
  <si>
    <t>№</t>
  </si>
  <si>
    <t xml:space="preserve">Наименование </t>
  </si>
  <si>
    <t>Единица измерения</t>
  </si>
  <si>
    <t>Величина</t>
  </si>
  <si>
    <t>1.</t>
  </si>
  <si>
    <t>кВт.ч.</t>
  </si>
  <si>
    <t>2.</t>
  </si>
  <si>
    <t>руб./тыс.кВт.ч</t>
  </si>
  <si>
    <t>руб.</t>
  </si>
  <si>
    <t>3.</t>
  </si>
  <si>
    <t xml:space="preserve">Нерегулируемая цена                </t>
  </si>
  <si>
    <t>4.</t>
  </si>
  <si>
    <t>5.</t>
  </si>
  <si>
    <t>Сумма НДС 18%</t>
  </si>
  <si>
    <t>Продавец</t>
  </si>
  <si>
    <t>Покупатель</t>
  </si>
  <si>
    <t>ОАО "Татэнергосбыт"</t>
  </si>
  <si>
    <t xml:space="preserve"> </t>
  </si>
  <si>
    <t xml:space="preserve">________________________ </t>
  </si>
  <si>
    <t>__________________________</t>
  </si>
  <si>
    <t xml:space="preserve"> определения величины и стоимости  электроэнергии,</t>
  </si>
  <si>
    <t>приобретаемой Покупателем в целях компенсации потерь</t>
  </si>
  <si>
    <t xml:space="preserve"> электрической энергии в сетях Покупателя</t>
  </si>
  <si>
    <t>Покупатель: ООО "ТранзитЭнергоМонтаж"</t>
  </si>
  <si>
    <t>ООО "ТранзитЭнергоМонтаж"</t>
  </si>
  <si>
    <t>Электроэнергия в целях компенсации потерь в сетях Покупателя</t>
  </si>
  <si>
    <t>Стоимость электроэнергии в целях компенсации потерь в сетях Покупателя, без НДС</t>
  </si>
  <si>
    <t>Итого, стоимость электроэнергии в целях компенсации потерь в сетях Покупателя</t>
  </si>
  <si>
    <t>Исправленному верить</t>
  </si>
  <si>
    <t>________________________ Валиев М.Х.</t>
  </si>
  <si>
    <t>Договор № 2014/Д680/16 от 13.01.2014 г.</t>
  </si>
  <si>
    <t>АКТ  № 680/2014-395  от 30.11.2014</t>
  </si>
  <si>
    <t>ноябрь  2014г.</t>
  </si>
  <si>
    <t xml:space="preserve">Продавец: АО "Татэнергосбыт" </t>
  </si>
  <si>
    <t>АО "Татэнергосбыт"</t>
  </si>
  <si>
    <t>__________________________Киряшин К.М.</t>
  </si>
  <si>
    <t>Итого</t>
  </si>
  <si>
    <t>1</t>
  </si>
  <si>
    <t xml:space="preserve">Электроэнергия в целях компенсации потерь в сетях Покупателя, непревышающая объемы потерь, учтенные в сводном прогнозном балансе.           </t>
  </si>
  <si>
    <t>1.1.</t>
  </si>
  <si>
    <t>1.2.</t>
  </si>
  <si>
    <t xml:space="preserve">Электроэнергия в целях компенсации потерь в сетях Покупателя, превышающая объемы потерь, учтенные в сводном прогнозном балансе.           </t>
  </si>
  <si>
    <t>2.1.</t>
  </si>
  <si>
    <t>2.2.</t>
  </si>
  <si>
    <t>Электроэнергия в целях компенсации потерь в сетях Покупателя всего:</t>
  </si>
  <si>
    <t>4</t>
  </si>
  <si>
    <t>Итоговая стоимость электроэнергии в целях компенсации потерь в сетях Покупателя, без НДС</t>
  </si>
  <si>
    <t>5</t>
  </si>
  <si>
    <t>6</t>
  </si>
  <si>
    <t>АКТ  № 680/2017-942  от 30.11.2017 г.</t>
  </si>
  <si>
    <t>ноябрь   2017г.</t>
  </si>
  <si>
    <t>АКТ  № 680/2017-1022  от 31.12.2017 г.</t>
  </si>
  <si>
    <t>декабрь   2017г.</t>
  </si>
  <si>
    <t>________________________Валиев М.Х.</t>
  </si>
  <si>
    <t>январь 2018г.</t>
  </si>
  <si>
    <t>АКТ  № 680/2018-25  от 31.01.2018 г.</t>
  </si>
  <si>
    <t>АКТ  № 680/2018-100  от 28.02.2018 г.</t>
  </si>
  <si>
    <t>февраль 2018г.</t>
  </si>
  <si>
    <t>2</t>
  </si>
  <si>
    <t>3</t>
  </si>
  <si>
    <t>7</t>
  </si>
  <si>
    <t>АКТ  № 680/2018-170  от 31.03.2018 г.</t>
  </si>
  <si>
    <t>март 2018г.</t>
  </si>
  <si>
    <t>АКТ  № 680/2018-240  от 30.04.2018 г.</t>
  </si>
  <si>
    <t>апрель  2018г.</t>
  </si>
  <si>
    <t>________________________ Грачева Е.Ю.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</si>
</sst>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0.000"/>
    <numFmt numFmtId="174" formatCode="#,##0.00_р_."/>
    <numFmt numFmtId="175" formatCode="#,##0.000_р_."/>
    <numFmt numFmtId="176" formatCode="#,##0.0000_р_."/>
    <numFmt numFmtId="177" formatCode="#,##0.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name val="Arial Cyr"/>
      <family val="2"/>
    </font>
    <font>
      <b/>
      <sz val="9"/>
      <name val="Arial"/>
      <family val="2"/>
    </font>
    <font>
      <sz val="9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trike/>
      <sz val="12"/>
      <name val="Arial Cyr"/>
      <family val="2"/>
    </font>
    <font>
      <b/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8"/>
      <name val="Arial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6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justify" vertic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16" fontId="6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1" fontId="0" fillId="0" borderId="12" xfId="0" applyNumberFormat="1" applyFont="1" applyBorder="1" applyAlignment="1">
      <alignment horizontal="center" wrapText="1"/>
    </xf>
    <xf numFmtId="172" fontId="0" fillId="0" borderId="12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wrapText="1"/>
    </xf>
    <xf numFmtId="174" fontId="0" fillId="0" borderId="12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justify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16" fontId="9" fillId="0" borderId="12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1" fontId="9" fillId="0" borderId="12" xfId="0" applyNumberFormat="1" applyFont="1" applyBorder="1" applyAlignment="1">
      <alignment horizontal="center" wrapText="1"/>
    </xf>
    <xf numFmtId="172" fontId="11" fillId="0" borderId="12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wrapText="1"/>
    </xf>
    <xf numFmtId="174" fontId="9" fillId="0" borderId="12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left" vertical="center" wrapText="1"/>
    </xf>
    <xf numFmtId="174" fontId="11" fillId="0" borderId="12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justify" vertical="center" wrapText="1"/>
    </xf>
    <xf numFmtId="16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0" fillId="0" borderId="0" xfId="0" applyFont="1" applyAlignment="1">
      <alignment/>
    </xf>
    <xf numFmtId="1" fontId="9" fillId="0" borderId="12" xfId="0" applyNumberFormat="1" applyFont="1" applyBorder="1" applyAlignment="1">
      <alignment horizontal="center" vertical="center" wrapText="1"/>
    </xf>
    <xf numFmtId="172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174" fontId="9" fillId="0" borderId="12" xfId="0" applyNumberFormat="1" applyFont="1" applyBorder="1" applyAlignment="1">
      <alignment horizontal="center" vertical="center" wrapText="1"/>
    </xf>
    <xf numFmtId="16" fontId="9" fillId="0" borderId="10" xfId="0" applyNumberFormat="1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horizontal="justify"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695325</xdr:colOff>
      <xdr:row>20</xdr:row>
      <xdr:rowOff>76200</xdr:rowOff>
    </xdr:from>
    <xdr:ext cx="752475" cy="266700"/>
    <xdr:sp>
      <xdr:nvSpPr>
        <xdr:cNvPr id="1" name="TextBox 1"/>
        <xdr:cNvSpPr txBox="1">
          <a:spLocks noChangeArrowheads="1"/>
        </xdr:cNvSpPr>
      </xdr:nvSpPr>
      <xdr:spPr>
        <a:xfrm>
          <a:off x="6791325" y="3876675"/>
          <a:ext cx="752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529</a:t>
          </a:r>
        </a:p>
      </xdr:txBody>
    </xdr:sp>
    <xdr:clientData/>
  </xdr:oneCellAnchor>
  <xdr:oneCellAnchor>
    <xdr:from>
      <xdr:col>3</xdr:col>
      <xdr:colOff>590550</xdr:colOff>
      <xdr:row>22</xdr:row>
      <xdr:rowOff>85725</xdr:rowOff>
    </xdr:from>
    <xdr:ext cx="990600" cy="266700"/>
    <xdr:sp>
      <xdr:nvSpPr>
        <xdr:cNvPr id="2" name="TextBox 2"/>
        <xdr:cNvSpPr txBox="1">
          <a:spLocks noChangeArrowheads="1"/>
        </xdr:cNvSpPr>
      </xdr:nvSpPr>
      <xdr:spPr>
        <a:xfrm>
          <a:off x="6686550" y="4819650"/>
          <a:ext cx="990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800,04</a:t>
          </a:r>
        </a:p>
      </xdr:txBody>
    </xdr:sp>
    <xdr:clientData/>
  </xdr:oneCellAnchor>
  <xdr:oneCellAnchor>
    <xdr:from>
      <xdr:col>3</xdr:col>
      <xdr:colOff>590550</xdr:colOff>
      <xdr:row>23</xdr:row>
      <xdr:rowOff>66675</xdr:rowOff>
    </xdr:from>
    <xdr:ext cx="885825" cy="266700"/>
    <xdr:sp>
      <xdr:nvSpPr>
        <xdr:cNvPr id="3" name="TextBox 3"/>
        <xdr:cNvSpPr txBox="1">
          <a:spLocks noChangeArrowheads="1"/>
        </xdr:cNvSpPr>
      </xdr:nvSpPr>
      <xdr:spPr>
        <a:xfrm>
          <a:off x="6686550" y="5457825"/>
          <a:ext cx="885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064,01</a:t>
          </a:r>
        </a:p>
      </xdr:txBody>
    </xdr:sp>
    <xdr:clientData/>
  </xdr:oneCellAnchor>
  <xdr:oneCellAnchor>
    <xdr:from>
      <xdr:col>3</xdr:col>
      <xdr:colOff>581025</xdr:colOff>
      <xdr:row>24</xdr:row>
      <xdr:rowOff>66675</xdr:rowOff>
    </xdr:from>
    <xdr:ext cx="990600" cy="266700"/>
    <xdr:sp>
      <xdr:nvSpPr>
        <xdr:cNvPr id="4" name="TextBox 4"/>
        <xdr:cNvSpPr txBox="1">
          <a:spLocks noChangeArrowheads="1"/>
        </xdr:cNvSpPr>
      </xdr:nvSpPr>
      <xdr:spPr>
        <a:xfrm>
          <a:off x="6677025" y="5924550"/>
          <a:ext cx="990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52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864,05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48"/>
  <sheetViews>
    <sheetView view="pageBreakPreview" zoomScaleSheetLayoutView="100" zoomScalePageLayoutView="0" workbookViewId="0" topLeftCell="A10">
      <selection activeCell="D29" sqref="D29"/>
    </sheetView>
  </sheetViews>
  <sheetFormatPr defaultColWidth="16.875" defaultRowHeight="30" customHeight="1"/>
  <cols>
    <col min="1" max="1" width="9.75390625" style="0" customWidth="1"/>
    <col min="2" max="2" width="48.625" style="0" customWidth="1"/>
    <col min="3" max="3" width="21.625" style="0" customWidth="1"/>
    <col min="4" max="4" width="27.375" style="0" customWidth="1"/>
  </cols>
  <sheetData>
    <row r="1" ht="12.75"/>
    <row r="2" ht="12.75"/>
    <row r="3" ht="12.75"/>
    <row r="4" ht="12.75"/>
    <row r="5" s="30" customFormat="1" ht="15">
      <c r="A5" s="30" t="s">
        <v>0</v>
      </c>
    </row>
    <row r="6" s="30" customFormat="1" ht="15" customHeight="1">
      <c r="A6" s="30" t="s">
        <v>24</v>
      </c>
    </row>
    <row r="7" spans="1:2" s="30" customFormat="1" ht="15" customHeight="1">
      <c r="A7" s="31" t="s">
        <v>31</v>
      </c>
      <c r="B7" s="31"/>
    </row>
    <row r="8" spans="1:2" s="30" customFormat="1" ht="15" customHeight="1">
      <c r="A8" s="31"/>
      <c r="B8" s="31"/>
    </row>
    <row r="9" spans="1:4" s="30" customFormat="1" ht="15" customHeight="1">
      <c r="A9" s="62" t="s">
        <v>32</v>
      </c>
      <c r="B9" s="62"/>
      <c r="C9" s="62"/>
      <c r="D9" s="62"/>
    </row>
    <row r="10" spans="1:4" s="30" customFormat="1" ht="15" customHeight="1">
      <c r="A10" s="63" t="s">
        <v>21</v>
      </c>
      <c r="B10" s="63"/>
      <c r="C10" s="63"/>
      <c r="D10" s="63"/>
    </row>
    <row r="11" spans="1:5" s="30" customFormat="1" ht="15">
      <c r="A11" s="63" t="s">
        <v>22</v>
      </c>
      <c r="B11" s="63"/>
      <c r="C11" s="63"/>
      <c r="D11" s="63"/>
      <c r="E11" s="2"/>
    </row>
    <row r="12" spans="1:5" s="30" customFormat="1" ht="15">
      <c r="A12" s="63" t="s">
        <v>23</v>
      </c>
      <c r="B12" s="63"/>
      <c r="C12" s="63"/>
      <c r="D12" s="63"/>
      <c r="E12" s="2"/>
    </row>
    <row r="13" spans="1:5" s="30" customFormat="1" ht="15">
      <c r="A13" s="63" t="s">
        <v>33</v>
      </c>
      <c r="B13" s="63"/>
      <c r="C13" s="63"/>
      <c r="D13" s="63"/>
      <c r="E13" s="2"/>
    </row>
    <row r="14" spans="1:5" ht="15" customHeight="1">
      <c r="A14" s="64"/>
      <c r="B14" s="64"/>
      <c r="C14" s="64"/>
      <c r="D14" s="64"/>
      <c r="E14" s="1"/>
    </row>
    <row r="15" spans="1:8" ht="15" customHeight="1">
      <c r="A15" s="2"/>
      <c r="B15" s="1"/>
      <c r="C15" s="1"/>
      <c r="D15" s="1"/>
      <c r="E15" s="1"/>
      <c r="H15" s="3"/>
    </row>
    <row r="16" ht="12.75"/>
    <row r="17" ht="12.75"/>
    <row r="18" ht="12.75"/>
    <row r="19" ht="15" customHeight="1"/>
    <row r="20" spans="1:6" ht="30" customHeight="1">
      <c r="A20" s="32" t="s">
        <v>1</v>
      </c>
      <c r="B20" s="33" t="s">
        <v>2</v>
      </c>
      <c r="C20" s="33" t="s">
        <v>3</v>
      </c>
      <c r="D20" s="33" t="s">
        <v>4</v>
      </c>
      <c r="F20" s="4"/>
    </row>
    <row r="21" spans="1:4" s="5" customFormat="1" ht="36" customHeight="1">
      <c r="A21" s="34" t="s">
        <v>5</v>
      </c>
      <c r="B21" s="35" t="s">
        <v>26</v>
      </c>
      <c r="C21" s="36" t="s">
        <v>6</v>
      </c>
      <c r="D21" s="37">
        <v>20688</v>
      </c>
    </row>
    <row r="22" spans="1:4" s="5" customFormat="1" ht="37.5" customHeight="1">
      <c r="A22" s="38" t="s">
        <v>7</v>
      </c>
      <c r="B22" s="39" t="s">
        <v>11</v>
      </c>
      <c r="C22" s="40" t="s">
        <v>8</v>
      </c>
      <c r="D22" s="41">
        <v>1988.55</v>
      </c>
    </row>
    <row r="23" spans="1:4" s="5" customFormat="1" ht="51.75" customHeight="1">
      <c r="A23" s="38" t="s">
        <v>10</v>
      </c>
      <c r="B23" s="42" t="s">
        <v>27</v>
      </c>
      <c r="C23" s="40" t="s">
        <v>9</v>
      </c>
      <c r="D23" s="43">
        <f>ROUND(D21*D22/1000,2)</f>
        <v>41139.12</v>
      </c>
    </row>
    <row r="24" spans="1:4" s="5" customFormat="1" ht="36.75" customHeight="1">
      <c r="A24" s="38" t="s">
        <v>12</v>
      </c>
      <c r="B24" s="44" t="s">
        <v>14</v>
      </c>
      <c r="C24" s="40" t="s">
        <v>9</v>
      </c>
      <c r="D24" s="43">
        <f>ROUND(D23*0.18,2)</f>
        <v>7405.04</v>
      </c>
    </row>
    <row r="25" spans="1:4" s="5" customFormat="1" ht="39.75" customHeight="1">
      <c r="A25" s="34" t="s">
        <v>13</v>
      </c>
      <c r="B25" s="42" t="s">
        <v>28</v>
      </c>
      <c r="C25" s="40" t="s">
        <v>9</v>
      </c>
      <c r="D25" s="43">
        <f>D23+D24</f>
        <v>48544.16</v>
      </c>
    </row>
    <row r="26" spans="1:4" s="5" customFormat="1" ht="15" customHeight="1">
      <c r="A26" s="45"/>
      <c r="B26" s="46"/>
      <c r="C26" s="47"/>
      <c r="D26" s="48"/>
    </row>
    <row r="27" spans="1:4" s="5" customFormat="1" ht="15" customHeight="1">
      <c r="A27" s="45"/>
      <c r="B27" s="46"/>
      <c r="C27" s="47"/>
      <c r="D27" s="48"/>
    </row>
    <row r="28" spans="1:4" s="5" customFormat="1" ht="15" customHeight="1">
      <c r="A28" s="7"/>
      <c r="B28" s="8"/>
      <c r="C28" s="9"/>
      <c r="D28" s="10"/>
    </row>
    <row r="29" spans="1:4" s="5" customFormat="1" ht="15" customHeight="1">
      <c r="A29" s="7"/>
      <c r="B29" s="8"/>
      <c r="C29" s="9"/>
      <c r="D29" s="10"/>
    </row>
    <row r="30" spans="1:4" s="5" customFormat="1" ht="15" customHeight="1">
      <c r="A30" s="7"/>
      <c r="B30" s="8"/>
      <c r="C30" s="9"/>
      <c r="D30" s="10"/>
    </row>
    <row r="31" spans="1:4" s="5" customFormat="1" ht="15" customHeight="1">
      <c r="A31" s="7"/>
      <c r="B31" s="8"/>
      <c r="C31" s="9"/>
      <c r="D31" s="10"/>
    </row>
    <row r="32" spans="1:4" s="5" customFormat="1" ht="15" customHeight="1">
      <c r="A32" s="7"/>
      <c r="B32" s="8"/>
      <c r="C32" s="9"/>
      <c r="D32" s="10"/>
    </row>
    <row r="33" spans="1:4" s="5" customFormat="1" ht="15" customHeight="1">
      <c r="A33" s="7"/>
      <c r="B33" s="8"/>
      <c r="C33" s="9"/>
      <c r="D33" s="10"/>
    </row>
    <row r="34" spans="1:4" s="5" customFormat="1" ht="15" customHeight="1">
      <c r="A34" s="7"/>
      <c r="B34" s="8"/>
      <c r="C34" s="9"/>
      <c r="D34" s="10"/>
    </row>
    <row r="35" spans="1:4" s="5" customFormat="1" ht="15" customHeight="1">
      <c r="A35" s="49" t="s">
        <v>15</v>
      </c>
      <c r="B35" s="49"/>
      <c r="C35" s="48" t="s">
        <v>16</v>
      </c>
      <c r="D35" s="50"/>
    </row>
    <row r="36" spans="1:4" s="5" customFormat="1" ht="15" customHeight="1">
      <c r="A36" s="49" t="s">
        <v>17</v>
      </c>
      <c r="B36" s="49"/>
      <c r="C36" s="51" t="s">
        <v>25</v>
      </c>
      <c r="D36" s="17"/>
    </row>
    <row r="37" spans="1:4" s="5" customFormat="1" ht="15" customHeight="1">
      <c r="A37" s="49" t="s">
        <v>18</v>
      </c>
      <c r="B37" s="49"/>
      <c r="C37" s="48"/>
      <c r="D37" s="17"/>
    </row>
    <row r="38" spans="1:4" s="5" customFormat="1" ht="15" customHeight="1">
      <c r="A38" s="49"/>
      <c r="B38" s="49"/>
      <c r="C38" s="49"/>
      <c r="D38" s="17"/>
    </row>
    <row r="39" spans="1:4" s="5" customFormat="1" ht="15" customHeight="1">
      <c r="A39" s="49" t="s">
        <v>19</v>
      </c>
      <c r="B39" s="49"/>
      <c r="C39" s="49" t="s">
        <v>20</v>
      </c>
      <c r="D39" s="30"/>
    </row>
    <row r="40" spans="1:4" s="5" customFormat="1" ht="15" customHeight="1">
      <c r="A40" s="17"/>
      <c r="B40" s="17"/>
      <c r="C40" s="17"/>
      <c r="D40" s="30"/>
    </row>
    <row r="41" spans="1:13" s="14" customFormat="1" ht="15">
      <c r="A41" s="17"/>
      <c r="B41" s="17"/>
      <c r="C41" s="17"/>
      <c r="D41" s="30"/>
      <c r="E41" s="13"/>
      <c r="F41" s="13"/>
      <c r="K41" s="11"/>
      <c r="L41" s="15"/>
      <c r="M41" s="11"/>
    </row>
    <row r="42" spans="1:13" s="14" customFormat="1" ht="15">
      <c r="A42" s="17"/>
      <c r="B42" s="17"/>
      <c r="C42" s="17"/>
      <c r="D42" s="30"/>
      <c r="E42" s="13"/>
      <c r="F42" s="13"/>
      <c r="K42" s="11"/>
      <c r="L42" s="15"/>
      <c r="M42" s="11"/>
    </row>
    <row r="43" spans="1:13" s="14" customFormat="1" ht="15.75">
      <c r="A43" s="49" t="s">
        <v>29</v>
      </c>
      <c r="B43" s="49"/>
      <c r="C43" s="48" t="s">
        <v>29</v>
      </c>
      <c r="D43" s="50"/>
      <c r="E43" s="13"/>
      <c r="F43" s="13"/>
      <c r="K43" s="11"/>
      <c r="L43" s="15"/>
      <c r="M43" s="11"/>
    </row>
    <row r="44" spans="1:13" s="14" customFormat="1" ht="15.75">
      <c r="A44" s="49" t="s">
        <v>17</v>
      </c>
      <c r="B44" s="49"/>
      <c r="C44" s="51" t="s">
        <v>25</v>
      </c>
      <c r="D44" s="17"/>
      <c r="E44" s="13"/>
      <c r="F44" s="13"/>
      <c r="K44" s="11"/>
      <c r="L44" s="15"/>
      <c r="M44" s="11"/>
    </row>
    <row r="45" spans="1:11" s="14" customFormat="1" ht="15.75">
      <c r="A45" s="49" t="s">
        <v>18</v>
      </c>
      <c r="B45" s="49"/>
      <c r="C45" s="48"/>
      <c r="D45" s="17"/>
      <c r="E45" s="13"/>
      <c r="K45" s="11"/>
    </row>
    <row r="46" spans="1:4" s="5" customFormat="1" ht="15" customHeight="1">
      <c r="A46" s="49"/>
      <c r="B46" s="49"/>
      <c r="C46" s="49"/>
      <c r="D46" s="17"/>
    </row>
    <row r="47" spans="1:4" s="5" customFormat="1" ht="15" customHeight="1">
      <c r="A47" s="49" t="s">
        <v>19</v>
      </c>
      <c r="B47" s="49"/>
      <c r="C47" s="49" t="s">
        <v>20</v>
      </c>
      <c r="D47" s="30"/>
    </row>
    <row r="48" spans="1:3" ht="15" customHeight="1">
      <c r="A48" s="5"/>
      <c r="B48" s="5"/>
      <c r="C48" s="5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</sheetData>
  <sheetProtection/>
  <mergeCells count="6">
    <mergeCell ref="A9:D9"/>
    <mergeCell ref="A10:D10"/>
    <mergeCell ref="A11:D11"/>
    <mergeCell ref="A12:D12"/>
    <mergeCell ref="A13:D13"/>
    <mergeCell ref="A14:D1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35"/>
  <sheetViews>
    <sheetView view="pageBreakPreview" zoomScaleSheetLayoutView="100" zoomScalePageLayoutView="0" workbookViewId="0" topLeftCell="A7">
      <selection activeCell="D24" sqref="D24"/>
    </sheetView>
  </sheetViews>
  <sheetFormatPr defaultColWidth="16.875" defaultRowHeight="30" customHeight="1"/>
  <cols>
    <col min="1" max="1" width="9.75390625" style="0" customWidth="1"/>
    <col min="2" max="2" width="48.625" style="0" customWidth="1"/>
    <col min="3" max="3" width="21.625" style="0" customWidth="1"/>
    <col min="4" max="4" width="27.375" style="0" customWidth="1"/>
  </cols>
  <sheetData>
    <row r="1" ht="12.75"/>
    <row r="2" ht="12.75"/>
    <row r="3" ht="12.75"/>
    <row r="4" ht="12.75"/>
    <row r="5" ht="12.75">
      <c r="A5" t="s">
        <v>34</v>
      </c>
    </row>
    <row r="6" ht="15" customHeight="1">
      <c r="A6" t="s">
        <v>24</v>
      </c>
    </row>
    <row r="7" spans="1:2" ht="15" customHeight="1">
      <c r="A7" s="18" t="s">
        <v>31</v>
      </c>
      <c r="B7" s="18"/>
    </row>
    <row r="8" spans="1:2" ht="15" customHeight="1">
      <c r="A8" s="18"/>
      <c r="B8" s="18"/>
    </row>
    <row r="9" spans="1:4" ht="15" customHeight="1">
      <c r="A9" s="65" t="s">
        <v>50</v>
      </c>
      <c r="B9" s="65"/>
      <c r="C9" s="65"/>
      <c r="D9" s="65"/>
    </row>
    <row r="10" spans="1:4" ht="15" customHeight="1">
      <c r="A10" s="64" t="s">
        <v>21</v>
      </c>
      <c r="B10" s="64"/>
      <c r="C10" s="64"/>
      <c r="D10" s="64"/>
    </row>
    <row r="11" spans="1:5" ht="12.75">
      <c r="A11" s="64" t="s">
        <v>22</v>
      </c>
      <c r="B11" s="64"/>
      <c r="C11" s="64"/>
      <c r="D11" s="64"/>
      <c r="E11" s="1"/>
    </row>
    <row r="12" spans="1:5" ht="12.75">
      <c r="A12" s="64" t="s">
        <v>23</v>
      </c>
      <c r="B12" s="64"/>
      <c r="C12" s="64"/>
      <c r="D12" s="64"/>
      <c r="E12" s="1"/>
    </row>
    <row r="13" spans="1:5" ht="12.75">
      <c r="A13" s="64" t="s">
        <v>51</v>
      </c>
      <c r="B13" s="64"/>
      <c r="C13" s="64"/>
      <c r="D13" s="64"/>
      <c r="E13" s="1"/>
    </row>
    <row r="14" spans="1:5" ht="15" customHeight="1">
      <c r="A14" s="64"/>
      <c r="B14" s="64"/>
      <c r="C14" s="64"/>
      <c r="D14" s="64"/>
      <c r="E14" s="1"/>
    </row>
    <row r="15" spans="1:8" ht="40.5" customHeight="1">
      <c r="A15" s="32" t="s">
        <v>1</v>
      </c>
      <c r="B15" s="33" t="s">
        <v>2</v>
      </c>
      <c r="C15" s="33" t="s">
        <v>3</v>
      </c>
      <c r="D15" s="33" t="s">
        <v>37</v>
      </c>
      <c r="E15" s="1"/>
      <c r="H15" s="3"/>
    </row>
    <row r="16" spans="1:4" ht="60">
      <c r="A16" s="38" t="s">
        <v>38</v>
      </c>
      <c r="B16" s="42" t="s">
        <v>39</v>
      </c>
      <c r="C16" s="52" t="s">
        <v>6</v>
      </c>
      <c r="D16" s="53">
        <v>33200</v>
      </c>
    </row>
    <row r="17" spans="1:4" ht="29.25" customHeight="1">
      <c r="A17" s="38" t="s">
        <v>40</v>
      </c>
      <c r="B17" s="54" t="s">
        <v>11</v>
      </c>
      <c r="C17" s="55" t="s">
        <v>8</v>
      </c>
      <c r="D17" s="56">
        <v>2507.82</v>
      </c>
    </row>
    <row r="18" spans="1:4" ht="58.5" customHeight="1">
      <c r="A18" s="38" t="s">
        <v>41</v>
      </c>
      <c r="B18" s="42" t="s">
        <v>27</v>
      </c>
      <c r="C18" s="55" t="s">
        <v>9</v>
      </c>
      <c r="D18" s="57">
        <f>ROUND(D16*D17/1000,2)</f>
        <v>83259.62</v>
      </c>
    </row>
    <row r="19" spans="1:4" ht="72.75" customHeight="1">
      <c r="A19" s="38" t="s">
        <v>7</v>
      </c>
      <c r="B19" s="42" t="s">
        <v>42</v>
      </c>
      <c r="C19" s="52" t="s">
        <v>6</v>
      </c>
      <c r="D19" s="53">
        <v>996</v>
      </c>
    </row>
    <row r="20" spans="1:6" ht="45.75" customHeight="1">
      <c r="A20" s="34" t="s">
        <v>43</v>
      </c>
      <c r="B20" s="54" t="s">
        <v>11</v>
      </c>
      <c r="C20" s="55" t="s">
        <v>8</v>
      </c>
      <c r="D20" s="56">
        <v>2504.1</v>
      </c>
      <c r="F20" s="4"/>
    </row>
    <row r="21" spans="1:4" s="5" customFormat="1" ht="57.75" customHeight="1">
      <c r="A21" s="34" t="s">
        <v>44</v>
      </c>
      <c r="B21" s="42" t="s">
        <v>27</v>
      </c>
      <c r="C21" s="55" t="s">
        <v>9</v>
      </c>
      <c r="D21" s="57">
        <f>ROUND(D19*D20/1000,2)</f>
        <v>2494.08</v>
      </c>
    </row>
    <row r="22" spans="1:4" s="5" customFormat="1" ht="53.25" customHeight="1">
      <c r="A22" s="58" t="s">
        <v>10</v>
      </c>
      <c r="B22" s="42" t="s">
        <v>45</v>
      </c>
      <c r="C22" s="52" t="s">
        <v>6</v>
      </c>
      <c r="D22" s="53">
        <f>D16+D19</f>
        <v>34196</v>
      </c>
    </row>
    <row r="23" spans="1:4" s="5" customFormat="1" ht="50.25" customHeight="1">
      <c r="A23" s="38" t="s">
        <v>46</v>
      </c>
      <c r="B23" s="42" t="s">
        <v>47</v>
      </c>
      <c r="C23" s="55" t="s">
        <v>9</v>
      </c>
      <c r="D23" s="57">
        <f>D18+D21</f>
        <v>85753.7</v>
      </c>
    </row>
    <row r="24" spans="1:4" s="5" customFormat="1" ht="36.75" customHeight="1">
      <c r="A24" s="38" t="s">
        <v>48</v>
      </c>
      <c r="B24" s="44" t="s">
        <v>14</v>
      </c>
      <c r="C24" s="55" t="s">
        <v>9</v>
      </c>
      <c r="D24" s="57">
        <f>ROUND(D23*0.18,2)</f>
        <v>15435.67</v>
      </c>
    </row>
    <row r="25" spans="1:4" s="5" customFormat="1" ht="57.75" customHeight="1">
      <c r="A25" s="59" t="s">
        <v>49</v>
      </c>
      <c r="B25" s="42" t="s">
        <v>28</v>
      </c>
      <c r="C25" s="55" t="s">
        <v>9</v>
      </c>
      <c r="D25" s="57">
        <f>D23+D24</f>
        <v>101189.37</v>
      </c>
    </row>
    <row r="26" spans="1:4" s="5" customFormat="1" ht="15" customHeight="1">
      <c r="A26" s="7"/>
      <c r="B26" s="8"/>
      <c r="C26" s="9"/>
      <c r="D26" s="10"/>
    </row>
    <row r="27" spans="1:4" s="17" customFormat="1" ht="15" customHeight="1">
      <c r="A27" s="49" t="s">
        <v>15</v>
      </c>
      <c r="B27" s="49"/>
      <c r="C27" s="48" t="s">
        <v>16</v>
      </c>
      <c r="D27" s="50"/>
    </row>
    <row r="28" spans="1:13" s="30" customFormat="1" ht="15.75">
      <c r="A28" s="49" t="s">
        <v>35</v>
      </c>
      <c r="B28" s="49"/>
      <c r="C28" s="51" t="s">
        <v>25</v>
      </c>
      <c r="D28" s="17"/>
      <c r="E28" s="60"/>
      <c r="F28" s="60"/>
      <c r="K28" s="49"/>
      <c r="L28" s="61"/>
      <c r="M28" s="49"/>
    </row>
    <row r="29" spans="1:13" s="30" customFormat="1" ht="15.75">
      <c r="A29" s="49" t="s">
        <v>18</v>
      </c>
      <c r="B29" s="49"/>
      <c r="C29" s="48"/>
      <c r="D29" s="17"/>
      <c r="E29" s="60"/>
      <c r="F29" s="60"/>
      <c r="K29" s="49"/>
      <c r="L29" s="61"/>
      <c r="M29" s="49"/>
    </row>
    <row r="30" spans="1:13" s="30" customFormat="1" ht="15.75">
      <c r="A30" s="49"/>
      <c r="B30" s="49"/>
      <c r="C30" s="49"/>
      <c r="D30" s="17"/>
      <c r="E30" s="60"/>
      <c r="F30" s="60"/>
      <c r="K30" s="49"/>
      <c r="L30" s="61"/>
      <c r="M30" s="49"/>
    </row>
    <row r="31" spans="1:13" s="30" customFormat="1" ht="15.75">
      <c r="A31" s="49" t="s">
        <v>30</v>
      </c>
      <c r="B31" s="49"/>
      <c r="C31" s="49" t="s">
        <v>36</v>
      </c>
      <c r="E31" s="60"/>
      <c r="F31" s="60"/>
      <c r="K31" s="49"/>
      <c r="L31" s="61"/>
      <c r="M31" s="49"/>
    </row>
    <row r="32" spans="1:11" s="14" customFormat="1" ht="15">
      <c r="A32" s="17"/>
      <c r="B32" s="17"/>
      <c r="C32" s="17"/>
      <c r="D32"/>
      <c r="E32" s="13"/>
      <c r="K32" s="11"/>
    </row>
    <row r="33" spans="1:4" s="5" customFormat="1" ht="15" customHeight="1">
      <c r="A33" s="17"/>
      <c r="B33" s="17"/>
      <c r="C33" s="17"/>
      <c r="D33"/>
    </row>
    <row r="34" spans="1:4" s="5" customFormat="1" ht="15" customHeight="1">
      <c r="A34" s="17"/>
      <c r="B34" s="17"/>
      <c r="C34" s="17"/>
      <c r="D34"/>
    </row>
    <row r="35" spans="1:3" ht="15" customHeight="1">
      <c r="A35" s="5"/>
      <c r="B35" s="5"/>
      <c r="C35" s="5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</sheetData>
  <sheetProtection/>
  <mergeCells count="6">
    <mergeCell ref="A9:D9"/>
    <mergeCell ref="A10:D10"/>
    <mergeCell ref="A11:D11"/>
    <mergeCell ref="A12:D12"/>
    <mergeCell ref="A13:D13"/>
    <mergeCell ref="A14:D1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48"/>
  <sheetViews>
    <sheetView view="pageBreakPreview" zoomScaleSheetLayoutView="100" zoomScalePageLayoutView="0" workbookViewId="0" topLeftCell="A10">
      <selection activeCell="A45" sqref="A45"/>
    </sheetView>
  </sheetViews>
  <sheetFormatPr defaultColWidth="16.875" defaultRowHeight="30" customHeight="1"/>
  <cols>
    <col min="1" max="1" width="9.75390625" style="0" customWidth="1"/>
    <col min="2" max="2" width="48.625" style="0" customWidth="1"/>
    <col min="3" max="3" width="21.625" style="0" customWidth="1"/>
    <col min="4" max="4" width="27.375" style="0" customWidth="1"/>
  </cols>
  <sheetData>
    <row r="1" ht="12.75"/>
    <row r="2" ht="12.75"/>
    <row r="3" ht="12.75"/>
    <row r="4" ht="12.75"/>
    <row r="5" ht="12.75">
      <c r="A5" t="s">
        <v>34</v>
      </c>
    </row>
    <row r="6" ht="15" customHeight="1">
      <c r="A6" t="s">
        <v>24</v>
      </c>
    </row>
    <row r="7" spans="1:2" ht="15" customHeight="1">
      <c r="A7" s="18" t="s">
        <v>31</v>
      </c>
      <c r="B7" s="18"/>
    </row>
    <row r="8" spans="1:2" ht="15" customHeight="1">
      <c r="A8" s="18"/>
      <c r="B8" s="18"/>
    </row>
    <row r="9" spans="1:4" ht="15" customHeight="1">
      <c r="A9" s="65" t="s">
        <v>52</v>
      </c>
      <c r="B9" s="65"/>
      <c r="C9" s="65"/>
      <c r="D9" s="65"/>
    </row>
    <row r="10" spans="1:4" ht="15" customHeight="1">
      <c r="A10" s="64" t="s">
        <v>21</v>
      </c>
      <c r="B10" s="64"/>
      <c r="C10" s="64"/>
      <c r="D10" s="64"/>
    </row>
    <row r="11" spans="1:5" ht="12.75">
      <c r="A11" s="64" t="s">
        <v>22</v>
      </c>
      <c r="B11" s="64"/>
      <c r="C11" s="64"/>
      <c r="D11" s="64"/>
      <c r="E11" s="1"/>
    </row>
    <row r="12" spans="1:5" ht="12.75">
      <c r="A12" s="64" t="s">
        <v>23</v>
      </c>
      <c r="B12" s="64"/>
      <c r="C12" s="64"/>
      <c r="D12" s="64"/>
      <c r="E12" s="1"/>
    </row>
    <row r="13" spans="1:5" ht="12.75">
      <c r="A13" s="64" t="s">
        <v>53</v>
      </c>
      <c r="B13" s="64"/>
      <c r="C13" s="64"/>
      <c r="D13" s="64"/>
      <c r="E13" s="1"/>
    </row>
    <row r="14" spans="1:5" ht="15" customHeight="1">
      <c r="A14" s="64"/>
      <c r="B14" s="64"/>
      <c r="C14" s="64"/>
      <c r="D14" s="64"/>
      <c r="E14" s="1"/>
    </row>
    <row r="15" spans="1:8" ht="15" customHeight="1">
      <c r="A15" s="2"/>
      <c r="B15" s="1"/>
      <c r="C15" s="1"/>
      <c r="D15" s="1"/>
      <c r="E15" s="1"/>
      <c r="H15" s="3"/>
    </row>
    <row r="16" ht="12.75"/>
    <row r="17" ht="12.75"/>
    <row r="18" ht="12.75"/>
    <row r="19" ht="15" customHeight="1"/>
    <row r="20" spans="1:6" ht="30" customHeight="1">
      <c r="A20" s="19" t="s">
        <v>1</v>
      </c>
      <c r="B20" s="20" t="s">
        <v>2</v>
      </c>
      <c r="C20" s="20" t="s">
        <v>3</v>
      </c>
      <c r="D20" s="20" t="s">
        <v>4</v>
      </c>
      <c r="F20" s="4"/>
    </row>
    <row r="21" spans="1:4" s="5" customFormat="1" ht="36" customHeight="1">
      <c r="A21" s="21" t="s">
        <v>5</v>
      </c>
      <c r="B21" s="22" t="s">
        <v>26</v>
      </c>
      <c r="C21" s="23" t="s">
        <v>6</v>
      </c>
      <c r="D21" s="24">
        <v>42997</v>
      </c>
    </row>
    <row r="22" spans="1:4" s="5" customFormat="1" ht="37.5" customHeight="1">
      <c r="A22" s="25" t="s">
        <v>7</v>
      </c>
      <c r="B22" s="6" t="s">
        <v>11</v>
      </c>
      <c r="C22" s="26" t="s">
        <v>8</v>
      </c>
      <c r="D22" s="27">
        <v>2336.22</v>
      </c>
    </row>
    <row r="23" spans="1:4" s="5" customFormat="1" ht="36.75" customHeight="1">
      <c r="A23" s="25" t="s">
        <v>10</v>
      </c>
      <c r="B23" s="28" t="s">
        <v>27</v>
      </c>
      <c r="C23" s="26" t="s">
        <v>9</v>
      </c>
      <c r="D23" s="27">
        <f>ROUND(D21*D22/1000,2)</f>
        <v>100450.45</v>
      </c>
    </row>
    <row r="24" spans="1:4" s="5" customFormat="1" ht="36.75" customHeight="1">
      <c r="A24" s="25" t="s">
        <v>12</v>
      </c>
      <c r="B24" s="29" t="s">
        <v>14</v>
      </c>
      <c r="C24" s="26" t="s">
        <v>9</v>
      </c>
      <c r="D24" s="27">
        <f>ROUND(D23*0.18,2)</f>
        <v>18081.08</v>
      </c>
    </row>
    <row r="25" spans="1:4" s="5" customFormat="1" ht="39.75" customHeight="1">
      <c r="A25" s="21" t="s">
        <v>13</v>
      </c>
      <c r="B25" s="28" t="s">
        <v>28</v>
      </c>
      <c r="C25" s="26" t="s">
        <v>9</v>
      </c>
      <c r="D25" s="27">
        <f>D23+D24</f>
        <v>118531.53</v>
      </c>
    </row>
    <row r="26" spans="1:4" s="5" customFormat="1" ht="15" customHeight="1">
      <c r="A26" s="7"/>
      <c r="B26" s="8"/>
      <c r="C26" s="9"/>
      <c r="D26" s="10"/>
    </row>
    <row r="27" spans="1:4" s="5" customFormat="1" ht="15" customHeight="1">
      <c r="A27" s="7"/>
      <c r="B27" s="8"/>
      <c r="C27" s="9"/>
      <c r="D27" s="10"/>
    </row>
    <row r="28" spans="1:4" s="5" customFormat="1" ht="15" customHeight="1">
      <c r="A28" s="7"/>
      <c r="B28" s="8"/>
      <c r="C28" s="9"/>
      <c r="D28" s="10"/>
    </row>
    <row r="29" spans="1:4" s="5" customFormat="1" ht="15" customHeight="1">
      <c r="A29" s="7"/>
      <c r="B29" s="8"/>
      <c r="C29" s="9"/>
      <c r="D29" s="10"/>
    </row>
    <row r="30" spans="1:4" s="5" customFormat="1" ht="15" customHeight="1">
      <c r="A30" s="7"/>
      <c r="B30" s="8"/>
      <c r="C30" s="9"/>
      <c r="D30" s="10"/>
    </row>
    <row r="31" spans="1:4" s="5" customFormat="1" ht="15" customHeight="1">
      <c r="A31" s="7"/>
      <c r="B31" s="8"/>
      <c r="C31" s="9"/>
      <c r="D31" s="10"/>
    </row>
    <row r="32" spans="1:4" s="5" customFormat="1" ht="15" customHeight="1">
      <c r="A32" s="7"/>
      <c r="B32" s="8"/>
      <c r="C32" s="9"/>
      <c r="D32" s="10"/>
    </row>
    <row r="33" spans="1:4" s="5" customFormat="1" ht="15" customHeight="1">
      <c r="A33" s="7"/>
      <c r="B33" s="8"/>
      <c r="C33" s="9"/>
      <c r="D33" s="10"/>
    </row>
    <row r="34" spans="1:4" s="5" customFormat="1" ht="15" customHeight="1">
      <c r="A34" s="7"/>
      <c r="B34" s="8"/>
      <c r="C34" s="9"/>
      <c r="D34" s="10"/>
    </row>
    <row r="35" spans="1:4" s="5" customFormat="1" ht="15" customHeight="1">
      <c r="A35" s="7"/>
      <c r="B35" s="8"/>
      <c r="C35" s="9"/>
      <c r="D35" s="10"/>
    </row>
    <row r="36" spans="1:4" s="5" customFormat="1" ht="15" customHeight="1">
      <c r="A36" s="7"/>
      <c r="B36" s="8"/>
      <c r="C36" s="9"/>
      <c r="D36" s="10"/>
    </row>
    <row r="37" spans="1:4" s="5" customFormat="1" ht="15" customHeight="1">
      <c r="A37" s="7"/>
      <c r="B37" s="8"/>
      <c r="C37" s="9"/>
      <c r="D37" s="10"/>
    </row>
    <row r="38" spans="1:4" s="5" customFormat="1" ht="15" customHeight="1">
      <c r="A38" s="7"/>
      <c r="B38" s="8"/>
      <c r="C38" s="9"/>
      <c r="D38" s="10"/>
    </row>
    <row r="39" spans="1:4" s="5" customFormat="1" ht="15" customHeight="1">
      <c r="A39" s="7"/>
      <c r="B39" s="8"/>
      <c r="C39" s="9"/>
      <c r="D39" s="10"/>
    </row>
    <row r="40" spans="1:4" s="5" customFormat="1" ht="15" customHeight="1">
      <c r="A40" s="11" t="s">
        <v>15</v>
      </c>
      <c r="B40" s="11"/>
      <c r="C40" s="10" t="s">
        <v>16</v>
      </c>
      <c r="D40" s="12"/>
    </row>
    <row r="41" spans="1:13" s="14" customFormat="1" ht="15">
      <c r="A41" s="11" t="s">
        <v>35</v>
      </c>
      <c r="B41" s="11"/>
      <c r="C41" s="16" t="s">
        <v>25</v>
      </c>
      <c r="D41" s="17"/>
      <c r="E41" s="13"/>
      <c r="F41" s="13"/>
      <c r="K41" s="11"/>
      <c r="L41" s="15"/>
      <c r="M41" s="11"/>
    </row>
    <row r="42" spans="1:13" s="14" customFormat="1" ht="15">
      <c r="A42" s="11" t="s">
        <v>18</v>
      </c>
      <c r="B42" s="11"/>
      <c r="C42" s="10"/>
      <c r="D42" s="17"/>
      <c r="E42" s="13"/>
      <c r="F42" s="13"/>
      <c r="K42" s="11"/>
      <c r="L42" s="15"/>
      <c r="M42" s="11"/>
    </row>
    <row r="43" spans="1:13" s="14" customFormat="1" ht="12.75">
      <c r="A43" s="11"/>
      <c r="B43" s="11"/>
      <c r="C43" s="11"/>
      <c r="D43" s="5"/>
      <c r="E43" s="13"/>
      <c r="F43" s="13"/>
      <c r="K43" s="11"/>
      <c r="L43" s="15"/>
      <c r="M43" s="11"/>
    </row>
    <row r="44" spans="1:13" s="14" customFormat="1" ht="12.75">
      <c r="A44" s="11" t="s">
        <v>54</v>
      </c>
      <c r="B44" s="11"/>
      <c r="C44" s="11" t="s">
        <v>36</v>
      </c>
      <c r="D44"/>
      <c r="E44" s="13"/>
      <c r="F44" s="13"/>
      <c r="K44" s="11"/>
      <c r="L44" s="15"/>
      <c r="M44" s="11"/>
    </row>
    <row r="45" spans="1:11" s="14" customFormat="1" ht="15">
      <c r="A45" s="17"/>
      <c r="B45" s="17"/>
      <c r="C45" s="17"/>
      <c r="D45"/>
      <c r="E45" s="13"/>
      <c r="K45" s="11"/>
    </row>
    <row r="46" spans="1:4" s="5" customFormat="1" ht="15" customHeight="1">
      <c r="A46" s="17"/>
      <c r="B46" s="17"/>
      <c r="C46" s="17"/>
      <c r="D46"/>
    </row>
    <row r="47" spans="1:4" s="5" customFormat="1" ht="15" customHeight="1">
      <c r="A47" s="17"/>
      <c r="B47" s="17"/>
      <c r="C47" s="17"/>
      <c r="D47"/>
    </row>
    <row r="48" spans="1:3" ht="15" customHeight="1">
      <c r="A48" s="5"/>
      <c r="B48" s="5"/>
      <c r="C48" s="5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</sheetData>
  <sheetProtection/>
  <mergeCells count="6">
    <mergeCell ref="A9:D9"/>
    <mergeCell ref="A10:D10"/>
    <mergeCell ref="A11:D11"/>
    <mergeCell ref="A12:D12"/>
    <mergeCell ref="A13:D13"/>
    <mergeCell ref="A14:D1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35"/>
  <sheetViews>
    <sheetView view="pageBreakPreview" zoomScaleSheetLayoutView="100" zoomScalePageLayoutView="0" workbookViewId="0" topLeftCell="A16">
      <selection activeCell="D25" sqref="D25"/>
    </sheetView>
  </sheetViews>
  <sheetFormatPr defaultColWidth="16.875" defaultRowHeight="30" customHeight="1"/>
  <cols>
    <col min="1" max="1" width="9.75390625" style="0" customWidth="1"/>
    <col min="2" max="2" width="48.625" style="0" customWidth="1"/>
    <col min="3" max="3" width="21.625" style="0" customWidth="1"/>
    <col min="4" max="4" width="27.375" style="0" customWidth="1"/>
  </cols>
  <sheetData>
    <row r="1" ht="12.75"/>
    <row r="2" ht="12.75"/>
    <row r="3" ht="12.75"/>
    <row r="4" ht="12.75"/>
    <row r="5" ht="12.75">
      <c r="A5" t="s">
        <v>34</v>
      </c>
    </row>
    <row r="6" ht="15" customHeight="1">
      <c r="A6" t="s">
        <v>24</v>
      </c>
    </row>
    <row r="7" spans="1:2" ht="15" customHeight="1">
      <c r="A7" s="18" t="s">
        <v>31</v>
      </c>
      <c r="B7" s="18"/>
    </row>
    <row r="8" spans="1:2" ht="15" customHeight="1">
      <c r="A8" s="18"/>
      <c r="B8" s="18"/>
    </row>
    <row r="9" spans="1:4" ht="15" customHeight="1">
      <c r="A9" s="65" t="s">
        <v>56</v>
      </c>
      <c r="B9" s="65"/>
      <c r="C9" s="65"/>
      <c r="D9" s="65"/>
    </row>
    <row r="10" spans="1:4" ht="15" customHeight="1">
      <c r="A10" s="64" t="s">
        <v>21</v>
      </c>
      <c r="B10" s="64"/>
      <c r="C10" s="64"/>
      <c r="D10" s="64"/>
    </row>
    <row r="11" spans="1:5" ht="12.75">
      <c r="A11" s="64" t="s">
        <v>22</v>
      </c>
      <c r="B11" s="64"/>
      <c r="C11" s="64"/>
      <c r="D11" s="64"/>
      <c r="E11" s="1"/>
    </row>
    <row r="12" spans="1:5" ht="12.75">
      <c r="A12" s="64" t="s">
        <v>23</v>
      </c>
      <c r="B12" s="64"/>
      <c r="C12" s="64"/>
      <c r="D12" s="64"/>
      <c r="E12" s="1"/>
    </row>
    <row r="13" spans="1:5" ht="12.75">
      <c r="A13" s="64" t="s">
        <v>55</v>
      </c>
      <c r="B13" s="64"/>
      <c r="C13" s="64"/>
      <c r="D13" s="64"/>
      <c r="E13" s="1"/>
    </row>
    <row r="14" spans="1:5" ht="15" customHeight="1">
      <c r="A14" s="64"/>
      <c r="B14" s="64"/>
      <c r="C14" s="64"/>
      <c r="D14" s="64"/>
      <c r="E14" s="1"/>
    </row>
    <row r="15" spans="1:8" ht="40.5" customHeight="1">
      <c r="A15" s="32" t="s">
        <v>1</v>
      </c>
      <c r="B15" s="33" t="s">
        <v>2</v>
      </c>
      <c r="C15" s="33" t="s">
        <v>3</v>
      </c>
      <c r="D15" s="33" t="s">
        <v>37</v>
      </c>
      <c r="E15" s="1"/>
      <c r="H15" s="3"/>
    </row>
    <row r="16" spans="1:4" ht="60">
      <c r="A16" s="38" t="s">
        <v>38</v>
      </c>
      <c r="B16" s="42" t="s">
        <v>39</v>
      </c>
      <c r="C16" s="52" t="s">
        <v>6</v>
      </c>
      <c r="D16" s="53">
        <v>49000</v>
      </c>
    </row>
    <row r="17" spans="1:4" ht="29.25" customHeight="1">
      <c r="A17" s="38" t="s">
        <v>40</v>
      </c>
      <c r="B17" s="54" t="s">
        <v>11</v>
      </c>
      <c r="C17" s="55" t="s">
        <v>8</v>
      </c>
      <c r="D17" s="56">
        <v>2284.12</v>
      </c>
    </row>
    <row r="18" spans="1:4" ht="58.5" customHeight="1">
      <c r="A18" s="38" t="s">
        <v>41</v>
      </c>
      <c r="B18" s="42" t="s">
        <v>27</v>
      </c>
      <c r="C18" s="55" t="s">
        <v>9</v>
      </c>
      <c r="D18" s="57">
        <f>ROUND(D16*D17/1000,2)</f>
        <v>111921.88</v>
      </c>
    </row>
    <row r="19" spans="1:4" ht="72.75" customHeight="1">
      <c r="A19" s="38" t="s">
        <v>7</v>
      </c>
      <c r="B19" s="42" t="s">
        <v>42</v>
      </c>
      <c r="C19" s="52" t="s">
        <v>6</v>
      </c>
      <c r="D19" s="53">
        <v>37585</v>
      </c>
    </row>
    <row r="20" spans="1:6" ht="45.75" customHeight="1">
      <c r="A20" s="34" t="s">
        <v>43</v>
      </c>
      <c r="B20" s="54" t="s">
        <v>11</v>
      </c>
      <c r="C20" s="55" t="s">
        <v>8</v>
      </c>
      <c r="D20" s="56">
        <v>2274.04</v>
      </c>
      <c r="F20" s="4"/>
    </row>
    <row r="21" spans="1:4" s="5" customFormat="1" ht="57.75" customHeight="1">
      <c r="A21" s="34" t="s">
        <v>44</v>
      </c>
      <c r="B21" s="42" t="s">
        <v>27</v>
      </c>
      <c r="C21" s="55" t="s">
        <v>9</v>
      </c>
      <c r="D21" s="57">
        <f>ROUND(D19*D20/1000,2)</f>
        <v>85469.79</v>
      </c>
    </row>
    <row r="22" spans="1:4" s="5" customFormat="1" ht="53.25" customHeight="1">
      <c r="A22" s="58" t="s">
        <v>10</v>
      </c>
      <c r="B22" s="42" t="s">
        <v>45</v>
      </c>
      <c r="C22" s="52" t="s">
        <v>6</v>
      </c>
      <c r="D22" s="53">
        <f>D16+D19</f>
        <v>86585</v>
      </c>
    </row>
    <row r="23" spans="1:4" s="5" customFormat="1" ht="50.25" customHeight="1">
      <c r="A23" s="38" t="s">
        <v>46</v>
      </c>
      <c r="B23" s="42" t="s">
        <v>47</v>
      </c>
      <c r="C23" s="55" t="s">
        <v>9</v>
      </c>
      <c r="D23" s="57">
        <f>D18+D21</f>
        <v>197391.66999999998</v>
      </c>
    </row>
    <row r="24" spans="1:4" s="5" customFormat="1" ht="36.75" customHeight="1">
      <c r="A24" s="38" t="s">
        <v>48</v>
      </c>
      <c r="B24" s="44" t="s">
        <v>14</v>
      </c>
      <c r="C24" s="55" t="s">
        <v>9</v>
      </c>
      <c r="D24" s="57">
        <f>ROUND(D23*0.18,2)</f>
        <v>35530.5</v>
      </c>
    </row>
    <row r="25" spans="1:4" s="5" customFormat="1" ht="57.75" customHeight="1">
      <c r="A25" s="59" t="s">
        <v>49</v>
      </c>
      <c r="B25" s="42" t="s">
        <v>28</v>
      </c>
      <c r="C25" s="55" t="s">
        <v>9</v>
      </c>
      <c r="D25" s="57">
        <f>D23+D24</f>
        <v>232922.16999999998</v>
      </c>
    </row>
    <row r="26" spans="1:4" s="5" customFormat="1" ht="15" customHeight="1">
      <c r="A26" s="7"/>
      <c r="B26" s="8"/>
      <c r="C26" s="9"/>
      <c r="D26" s="10"/>
    </row>
    <row r="27" spans="1:4" s="17" customFormat="1" ht="15" customHeight="1">
      <c r="A27" s="49" t="s">
        <v>15</v>
      </c>
      <c r="B27" s="49"/>
      <c r="C27" s="48" t="s">
        <v>16</v>
      </c>
      <c r="D27" s="50"/>
    </row>
    <row r="28" spans="1:13" s="30" customFormat="1" ht="15.75">
      <c r="A28" s="49" t="s">
        <v>35</v>
      </c>
      <c r="B28" s="49"/>
      <c r="C28" s="51" t="s">
        <v>25</v>
      </c>
      <c r="D28" s="17"/>
      <c r="E28" s="60"/>
      <c r="F28" s="60"/>
      <c r="K28" s="49"/>
      <c r="L28" s="61"/>
      <c r="M28" s="49"/>
    </row>
    <row r="29" spans="1:13" s="30" customFormat="1" ht="15.75">
      <c r="A29" s="49" t="s">
        <v>18</v>
      </c>
      <c r="B29" s="49"/>
      <c r="C29" s="48"/>
      <c r="D29" s="17"/>
      <c r="E29" s="60"/>
      <c r="F29" s="60"/>
      <c r="K29" s="49"/>
      <c r="L29" s="61"/>
      <c r="M29" s="49"/>
    </row>
    <row r="30" spans="1:13" s="30" customFormat="1" ht="15.75">
      <c r="A30" s="49"/>
      <c r="B30" s="49"/>
      <c r="C30" s="49"/>
      <c r="D30" s="17"/>
      <c r="E30" s="60"/>
      <c r="F30" s="60"/>
      <c r="K30" s="49"/>
      <c r="L30" s="61"/>
      <c r="M30" s="49"/>
    </row>
    <row r="31" spans="1:13" s="30" customFormat="1" ht="15.75">
      <c r="A31" s="49" t="s">
        <v>30</v>
      </c>
      <c r="B31" s="49"/>
      <c r="C31" s="49" t="s">
        <v>36</v>
      </c>
      <c r="E31" s="60"/>
      <c r="F31" s="60"/>
      <c r="K31" s="49"/>
      <c r="L31" s="61"/>
      <c r="M31" s="49"/>
    </row>
    <row r="32" spans="1:11" s="14" customFormat="1" ht="15">
      <c r="A32" s="17"/>
      <c r="B32" s="17"/>
      <c r="C32" s="17"/>
      <c r="D32"/>
      <c r="E32" s="13"/>
      <c r="K32" s="11"/>
    </row>
    <row r="33" spans="1:4" s="5" customFormat="1" ht="15" customHeight="1">
      <c r="A33" s="17"/>
      <c r="B33" s="17"/>
      <c r="C33" s="17"/>
      <c r="D33"/>
    </row>
    <row r="34" spans="1:4" s="5" customFormat="1" ht="15" customHeight="1">
      <c r="A34" s="17"/>
      <c r="B34" s="17"/>
      <c r="C34" s="17"/>
      <c r="D34"/>
    </row>
    <row r="35" spans="1:3" ht="15" customHeight="1">
      <c r="A35" s="5"/>
      <c r="B35" s="5"/>
      <c r="C35" s="5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</sheetData>
  <sheetProtection/>
  <mergeCells count="6">
    <mergeCell ref="A9:D9"/>
    <mergeCell ref="A10:D10"/>
    <mergeCell ref="A11:D11"/>
    <mergeCell ref="A12:D12"/>
    <mergeCell ref="A13:D13"/>
    <mergeCell ref="A14:D1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M35"/>
  <sheetViews>
    <sheetView view="pageBreakPreview" zoomScaleSheetLayoutView="100" zoomScalePageLayoutView="0" workbookViewId="0" topLeftCell="A10">
      <selection activeCell="D24" sqref="D24"/>
    </sheetView>
  </sheetViews>
  <sheetFormatPr defaultColWidth="16.875" defaultRowHeight="30" customHeight="1"/>
  <cols>
    <col min="1" max="1" width="9.75390625" style="0" customWidth="1"/>
    <col min="2" max="2" width="48.625" style="0" customWidth="1"/>
    <col min="3" max="3" width="21.625" style="0" customWidth="1"/>
    <col min="4" max="4" width="27.375" style="0" customWidth="1"/>
  </cols>
  <sheetData>
    <row r="1" ht="12.75"/>
    <row r="2" ht="12.75"/>
    <row r="3" ht="12.75"/>
    <row r="4" ht="12.75"/>
    <row r="5" ht="12.75">
      <c r="A5" t="s">
        <v>34</v>
      </c>
    </row>
    <row r="6" ht="15" customHeight="1">
      <c r="A6" t="s">
        <v>24</v>
      </c>
    </row>
    <row r="7" spans="1:2" ht="15" customHeight="1">
      <c r="A7" s="18" t="s">
        <v>31</v>
      </c>
      <c r="B7" s="18"/>
    </row>
    <row r="8" spans="1:2" ht="15" customHeight="1">
      <c r="A8" s="18"/>
      <c r="B8" s="18"/>
    </row>
    <row r="9" spans="1:4" ht="15" customHeight="1">
      <c r="A9" s="65" t="s">
        <v>57</v>
      </c>
      <c r="B9" s="65"/>
      <c r="C9" s="65"/>
      <c r="D9" s="65"/>
    </row>
    <row r="10" spans="1:4" ht="15" customHeight="1">
      <c r="A10" s="64" t="s">
        <v>21</v>
      </c>
      <c r="B10" s="64"/>
      <c r="C10" s="64"/>
      <c r="D10" s="64"/>
    </row>
    <row r="11" spans="1:5" ht="12.75">
      <c r="A11" s="64" t="s">
        <v>22</v>
      </c>
      <c r="B11" s="64"/>
      <c r="C11" s="64"/>
      <c r="D11" s="64"/>
      <c r="E11" s="1"/>
    </row>
    <row r="12" spans="1:5" ht="12.75">
      <c r="A12" s="64" t="s">
        <v>23</v>
      </c>
      <c r="B12" s="64"/>
      <c r="C12" s="64"/>
      <c r="D12" s="64"/>
      <c r="E12" s="1"/>
    </row>
    <row r="13" spans="1:5" ht="12.75">
      <c r="A13" s="64" t="s">
        <v>58</v>
      </c>
      <c r="B13" s="64"/>
      <c r="C13" s="64"/>
      <c r="D13" s="64"/>
      <c r="E13" s="1"/>
    </row>
    <row r="14" spans="1:5" ht="15" customHeight="1">
      <c r="A14" s="64"/>
      <c r="B14" s="64"/>
      <c r="C14" s="64"/>
      <c r="D14" s="64"/>
      <c r="E14" s="1"/>
    </row>
    <row r="15" spans="1:8" ht="40.5" customHeight="1">
      <c r="A15" s="32" t="s">
        <v>1</v>
      </c>
      <c r="B15" s="33" t="s">
        <v>2</v>
      </c>
      <c r="C15" s="33" t="s">
        <v>3</v>
      </c>
      <c r="D15" s="33" t="s">
        <v>37</v>
      </c>
      <c r="E15" s="1"/>
      <c r="H15" s="3"/>
    </row>
    <row r="16" spans="1:4" ht="60">
      <c r="A16" s="38" t="s">
        <v>38</v>
      </c>
      <c r="B16" s="42" t="s">
        <v>39</v>
      </c>
      <c r="C16" s="52" t="s">
        <v>6</v>
      </c>
      <c r="D16" s="53">
        <v>7908</v>
      </c>
    </row>
    <row r="17" spans="1:4" ht="29.25" customHeight="1">
      <c r="A17" s="38" t="s">
        <v>59</v>
      </c>
      <c r="B17" s="54" t="s">
        <v>11</v>
      </c>
      <c r="C17" s="55" t="s">
        <v>8</v>
      </c>
      <c r="D17" s="56">
        <v>2395.34</v>
      </c>
    </row>
    <row r="18" spans="1:4" ht="58.5" customHeight="1" hidden="1">
      <c r="A18" s="38" t="s">
        <v>60</v>
      </c>
      <c r="B18" s="42" t="s">
        <v>27</v>
      </c>
      <c r="C18" s="55" t="s">
        <v>9</v>
      </c>
      <c r="D18" s="57">
        <f>ROUND(D16*D17/1000,2)</f>
        <v>18942.35</v>
      </c>
    </row>
    <row r="19" spans="1:4" ht="72.75" customHeight="1" hidden="1">
      <c r="A19" s="38" t="s">
        <v>46</v>
      </c>
      <c r="B19" s="42" t="s">
        <v>42</v>
      </c>
      <c r="C19" s="52" t="s">
        <v>6</v>
      </c>
      <c r="D19" s="53"/>
    </row>
    <row r="20" spans="1:6" ht="45.75" customHeight="1" hidden="1">
      <c r="A20" s="38" t="s">
        <v>48</v>
      </c>
      <c r="B20" s="54" t="s">
        <v>11</v>
      </c>
      <c r="C20" s="55" t="s">
        <v>8</v>
      </c>
      <c r="D20" s="56">
        <v>2274.04</v>
      </c>
      <c r="F20" s="4"/>
    </row>
    <row r="21" spans="1:4" s="5" customFormat="1" ht="57.75" customHeight="1" hidden="1">
      <c r="A21" s="38" t="s">
        <v>49</v>
      </c>
      <c r="B21" s="42" t="s">
        <v>27</v>
      </c>
      <c r="C21" s="55" t="s">
        <v>9</v>
      </c>
      <c r="D21" s="57">
        <f>ROUND(D19*D20/1000,2)</f>
        <v>0</v>
      </c>
    </row>
    <row r="22" spans="1:4" s="5" customFormat="1" ht="53.25" customHeight="1" hidden="1">
      <c r="A22" s="38" t="s">
        <v>61</v>
      </c>
      <c r="B22" s="42" t="s">
        <v>45</v>
      </c>
      <c r="C22" s="52" t="s">
        <v>6</v>
      </c>
      <c r="D22" s="53">
        <f>D16+D19</f>
        <v>7908</v>
      </c>
    </row>
    <row r="23" spans="1:4" s="5" customFormat="1" ht="50.25" customHeight="1">
      <c r="A23" s="38" t="s">
        <v>60</v>
      </c>
      <c r="B23" s="42" t="s">
        <v>47</v>
      </c>
      <c r="C23" s="55" t="s">
        <v>9</v>
      </c>
      <c r="D23" s="57">
        <f>D18+D21</f>
        <v>18942.35</v>
      </c>
    </row>
    <row r="24" spans="1:4" s="5" customFormat="1" ht="36.75" customHeight="1">
      <c r="A24" s="38" t="s">
        <v>46</v>
      </c>
      <c r="B24" s="44" t="s">
        <v>14</v>
      </c>
      <c r="C24" s="55" t="s">
        <v>9</v>
      </c>
      <c r="D24" s="57">
        <f>ROUND(D23*0.18,2)</f>
        <v>3409.62</v>
      </c>
    </row>
    <row r="25" spans="1:4" s="5" customFormat="1" ht="57.75" customHeight="1">
      <c r="A25" s="59" t="s">
        <v>48</v>
      </c>
      <c r="B25" s="42" t="s">
        <v>28</v>
      </c>
      <c r="C25" s="55" t="s">
        <v>9</v>
      </c>
      <c r="D25" s="57">
        <f>D23+D24</f>
        <v>22351.969999999998</v>
      </c>
    </row>
    <row r="26" spans="1:4" s="5" customFormat="1" ht="15" customHeight="1">
      <c r="A26" s="7"/>
      <c r="B26" s="8"/>
      <c r="C26" s="9"/>
      <c r="D26" s="10"/>
    </row>
    <row r="27" spans="1:4" s="17" customFormat="1" ht="15" customHeight="1">
      <c r="A27" s="49" t="s">
        <v>15</v>
      </c>
      <c r="B27" s="49"/>
      <c r="C27" s="48" t="s">
        <v>16</v>
      </c>
      <c r="D27" s="50"/>
    </row>
    <row r="28" spans="1:13" s="30" customFormat="1" ht="15.75">
      <c r="A28" s="49" t="s">
        <v>35</v>
      </c>
      <c r="B28" s="49"/>
      <c r="C28" s="51" t="s">
        <v>25</v>
      </c>
      <c r="D28" s="17"/>
      <c r="E28" s="60"/>
      <c r="F28" s="60"/>
      <c r="K28" s="49"/>
      <c r="L28" s="61"/>
      <c r="M28" s="49"/>
    </row>
    <row r="29" spans="1:13" s="30" customFormat="1" ht="15.75">
      <c r="A29" s="49" t="s">
        <v>18</v>
      </c>
      <c r="B29" s="49"/>
      <c r="C29" s="48"/>
      <c r="D29" s="17"/>
      <c r="E29" s="60"/>
      <c r="F29" s="60"/>
      <c r="K29" s="49"/>
      <c r="L29" s="61"/>
      <c r="M29" s="49"/>
    </row>
    <row r="30" spans="1:13" s="30" customFormat="1" ht="15.75">
      <c r="A30" s="49"/>
      <c r="B30" s="49"/>
      <c r="C30" s="49"/>
      <c r="D30" s="17"/>
      <c r="E30" s="60"/>
      <c r="F30" s="60"/>
      <c r="K30" s="49"/>
      <c r="L30" s="61"/>
      <c r="M30" s="49"/>
    </row>
    <row r="31" spans="1:13" s="30" customFormat="1" ht="15.75">
      <c r="A31" s="49" t="s">
        <v>30</v>
      </c>
      <c r="B31" s="49"/>
      <c r="C31" s="49" t="s">
        <v>36</v>
      </c>
      <c r="E31" s="60"/>
      <c r="F31" s="60"/>
      <c r="K31" s="49"/>
      <c r="L31" s="61"/>
      <c r="M31" s="49"/>
    </row>
    <row r="32" spans="1:11" s="14" customFormat="1" ht="15">
      <c r="A32" s="17"/>
      <c r="B32" s="17"/>
      <c r="C32" s="17"/>
      <c r="D32"/>
      <c r="E32" s="13"/>
      <c r="K32" s="11"/>
    </row>
    <row r="33" spans="1:4" s="5" customFormat="1" ht="15" customHeight="1">
      <c r="A33" s="17"/>
      <c r="B33" s="17"/>
      <c r="C33" s="17"/>
      <c r="D33"/>
    </row>
    <row r="34" spans="1:4" s="5" customFormat="1" ht="15" customHeight="1">
      <c r="A34" s="17"/>
      <c r="B34" s="17"/>
      <c r="C34" s="17"/>
      <c r="D34"/>
    </row>
    <row r="35" spans="1:3" ht="15" customHeight="1">
      <c r="A35" s="5"/>
      <c r="B35" s="5"/>
      <c r="C35" s="5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</sheetData>
  <sheetProtection/>
  <mergeCells count="6">
    <mergeCell ref="A9:D9"/>
    <mergeCell ref="A10:D10"/>
    <mergeCell ref="A11:D11"/>
    <mergeCell ref="A12:D12"/>
    <mergeCell ref="A13:D13"/>
    <mergeCell ref="A14:D1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M35"/>
  <sheetViews>
    <sheetView view="pageBreakPreview" zoomScaleSheetLayoutView="100" zoomScalePageLayoutView="0" workbookViewId="0" topLeftCell="A1">
      <selection activeCell="D25" sqref="D25"/>
    </sheetView>
  </sheetViews>
  <sheetFormatPr defaultColWidth="16.875" defaultRowHeight="30" customHeight="1"/>
  <cols>
    <col min="1" max="1" width="9.75390625" style="0" customWidth="1"/>
    <col min="2" max="2" width="48.625" style="0" customWidth="1"/>
    <col min="3" max="3" width="21.625" style="0" customWidth="1"/>
    <col min="4" max="4" width="27.375" style="0" customWidth="1"/>
  </cols>
  <sheetData>
    <row r="1" ht="12.75"/>
    <row r="2" ht="12.75"/>
    <row r="3" ht="12.75"/>
    <row r="4" ht="12.75"/>
    <row r="5" ht="12.75">
      <c r="A5" t="s">
        <v>34</v>
      </c>
    </row>
    <row r="6" ht="15" customHeight="1">
      <c r="A6" t="s">
        <v>24</v>
      </c>
    </row>
    <row r="7" spans="1:2" ht="15" customHeight="1">
      <c r="A7" s="18" t="s">
        <v>31</v>
      </c>
      <c r="B7" s="18"/>
    </row>
    <row r="8" spans="1:2" ht="15" customHeight="1">
      <c r="A8" s="18"/>
      <c r="B8" s="18"/>
    </row>
    <row r="9" spans="1:4" ht="15" customHeight="1">
      <c r="A9" s="65" t="s">
        <v>62</v>
      </c>
      <c r="B9" s="65"/>
      <c r="C9" s="65"/>
      <c r="D9" s="65"/>
    </row>
    <row r="10" spans="1:4" ht="15" customHeight="1">
      <c r="A10" s="64" t="s">
        <v>21</v>
      </c>
      <c r="B10" s="64"/>
      <c r="C10" s="64"/>
      <c r="D10" s="64"/>
    </row>
    <row r="11" spans="1:5" ht="12.75">
      <c r="A11" s="64" t="s">
        <v>22</v>
      </c>
      <c r="B11" s="64"/>
      <c r="C11" s="64"/>
      <c r="D11" s="64"/>
      <c r="E11" s="1"/>
    </row>
    <row r="12" spans="1:5" ht="12.75">
      <c r="A12" s="64" t="s">
        <v>23</v>
      </c>
      <c r="B12" s="64"/>
      <c r="C12" s="64"/>
      <c r="D12" s="64"/>
      <c r="E12" s="1"/>
    </row>
    <row r="13" spans="1:5" ht="12.75">
      <c r="A13" s="64" t="s">
        <v>63</v>
      </c>
      <c r="B13" s="64"/>
      <c r="C13" s="64"/>
      <c r="D13" s="64"/>
      <c r="E13" s="1"/>
    </row>
    <row r="14" spans="1:5" ht="15" customHeight="1">
      <c r="A14" s="64"/>
      <c r="B14" s="64"/>
      <c r="C14" s="64"/>
      <c r="D14" s="64"/>
      <c r="E14" s="1"/>
    </row>
    <row r="15" spans="1:8" ht="40.5" customHeight="1">
      <c r="A15" s="32" t="s">
        <v>1</v>
      </c>
      <c r="B15" s="33" t="s">
        <v>2</v>
      </c>
      <c r="C15" s="33" t="s">
        <v>3</v>
      </c>
      <c r="D15" s="33" t="s">
        <v>37</v>
      </c>
      <c r="E15" s="1"/>
      <c r="H15" s="3"/>
    </row>
    <row r="16" spans="1:4" ht="60">
      <c r="A16" s="38" t="s">
        <v>38</v>
      </c>
      <c r="B16" s="42" t="s">
        <v>39</v>
      </c>
      <c r="C16" s="52" t="s">
        <v>6</v>
      </c>
      <c r="D16" s="53">
        <v>34800</v>
      </c>
    </row>
    <row r="17" spans="1:4" ht="29.25" customHeight="1">
      <c r="A17" s="38" t="s">
        <v>40</v>
      </c>
      <c r="B17" s="54" t="s">
        <v>11</v>
      </c>
      <c r="C17" s="55" t="s">
        <v>8</v>
      </c>
      <c r="D17" s="56">
        <v>2146.81</v>
      </c>
    </row>
    <row r="18" spans="1:4" ht="58.5" customHeight="1">
      <c r="A18" s="38" t="s">
        <v>41</v>
      </c>
      <c r="B18" s="42" t="s">
        <v>27</v>
      </c>
      <c r="C18" s="55" t="s">
        <v>9</v>
      </c>
      <c r="D18" s="57">
        <f>ROUND(D16*D17/1000,2)</f>
        <v>74708.99</v>
      </c>
    </row>
    <row r="19" spans="1:4" ht="72.75" customHeight="1">
      <c r="A19" s="38" t="s">
        <v>7</v>
      </c>
      <c r="B19" s="42" t="s">
        <v>42</v>
      </c>
      <c r="C19" s="52" t="s">
        <v>6</v>
      </c>
      <c r="D19" s="53">
        <v>25081</v>
      </c>
    </row>
    <row r="20" spans="1:6" ht="45.75" customHeight="1">
      <c r="A20" s="34" t="s">
        <v>43</v>
      </c>
      <c r="B20" s="54" t="s">
        <v>11</v>
      </c>
      <c r="C20" s="55" t="s">
        <v>8</v>
      </c>
      <c r="D20" s="56">
        <v>2132.83</v>
      </c>
      <c r="F20" s="4"/>
    </row>
    <row r="21" spans="1:4" s="5" customFormat="1" ht="57.75" customHeight="1">
      <c r="A21" s="34" t="s">
        <v>44</v>
      </c>
      <c r="B21" s="42" t="s">
        <v>27</v>
      </c>
      <c r="C21" s="55" t="s">
        <v>9</v>
      </c>
      <c r="D21" s="57">
        <f>ROUND(D19*D20/1000,2)</f>
        <v>53493.51</v>
      </c>
    </row>
    <row r="22" spans="1:4" s="5" customFormat="1" ht="53.25" customHeight="1">
      <c r="A22" s="58" t="s">
        <v>10</v>
      </c>
      <c r="B22" s="42" t="s">
        <v>45</v>
      </c>
      <c r="C22" s="52" t="s">
        <v>6</v>
      </c>
      <c r="D22" s="53">
        <f>D16+D19</f>
        <v>59881</v>
      </c>
    </row>
    <row r="23" spans="1:4" s="5" customFormat="1" ht="50.25" customHeight="1">
      <c r="A23" s="38" t="s">
        <v>46</v>
      </c>
      <c r="B23" s="42" t="s">
        <v>47</v>
      </c>
      <c r="C23" s="55" t="s">
        <v>9</v>
      </c>
      <c r="D23" s="57">
        <f>D18+D21</f>
        <v>128202.5</v>
      </c>
    </row>
    <row r="24" spans="1:4" s="5" customFormat="1" ht="36.75" customHeight="1">
      <c r="A24" s="38" t="s">
        <v>48</v>
      </c>
      <c r="B24" s="44" t="s">
        <v>14</v>
      </c>
      <c r="C24" s="55" t="s">
        <v>9</v>
      </c>
      <c r="D24" s="57">
        <f>ROUND(D23*0.18,2)</f>
        <v>23076.45</v>
      </c>
    </row>
    <row r="25" spans="1:4" s="5" customFormat="1" ht="57.75" customHeight="1">
      <c r="A25" s="59" t="s">
        <v>49</v>
      </c>
      <c r="B25" s="42" t="s">
        <v>28</v>
      </c>
      <c r="C25" s="55" t="s">
        <v>9</v>
      </c>
      <c r="D25" s="57">
        <f>D23+D24</f>
        <v>151278.95</v>
      </c>
    </row>
    <row r="26" spans="1:4" s="5" customFormat="1" ht="15" customHeight="1">
      <c r="A26" s="7"/>
      <c r="B26" s="8"/>
      <c r="C26" s="9"/>
      <c r="D26" s="10"/>
    </row>
    <row r="27" spans="1:4" s="17" customFormat="1" ht="15" customHeight="1">
      <c r="A27" s="49" t="s">
        <v>15</v>
      </c>
      <c r="B27" s="49"/>
      <c r="C27" s="48" t="s">
        <v>16</v>
      </c>
      <c r="D27" s="50"/>
    </row>
    <row r="28" spans="1:13" s="30" customFormat="1" ht="15.75">
      <c r="A28" s="49" t="s">
        <v>35</v>
      </c>
      <c r="B28" s="49"/>
      <c r="C28" s="51" t="s">
        <v>25</v>
      </c>
      <c r="D28" s="17"/>
      <c r="E28" s="60"/>
      <c r="F28" s="60"/>
      <c r="K28" s="49"/>
      <c r="L28" s="61"/>
      <c r="M28" s="49"/>
    </row>
    <row r="29" spans="1:13" s="30" customFormat="1" ht="15.75">
      <c r="A29" s="49" t="s">
        <v>18</v>
      </c>
      <c r="B29" s="49"/>
      <c r="C29" s="48"/>
      <c r="D29" s="17"/>
      <c r="E29" s="60"/>
      <c r="F29" s="60"/>
      <c r="K29" s="49"/>
      <c r="L29" s="61"/>
      <c r="M29" s="49"/>
    </row>
    <row r="30" spans="1:13" s="30" customFormat="1" ht="15.75">
      <c r="A30" s="49"/>
      <c r="B30" s="49"/>
      <c r="C30" s="49"/>
      <c r="D30" s="17"/>
      <c r="E30" s="60"/>
      <c r="F30" s="60"/>
      <c r="K30" s="49"/>
      <c r="L30" s="61"/>
      <c r="M30" s="49"/>
    </row>
    <row r="31" spans="1:13" s="30" customFormat="1" ht="15.75">
      <c r="A31" s="49" t="s">
        <v>30</v>
      </c>
      <c r="B31" s="49"/>
      <c r="C31" s="49" t="s">
        <v>36</v>
      </c>
      <c r="E31" s="60"/>
      <c r="F31" s="60"/>
      <c r="K31" s="49"/>
      <c r="L31" s="61"/>
      <c r="M31" s="49"/>
    </row>
    <row r="32" spans="1:11" s="14" customFormat="1" ht="15">
      <c r="A32" s="17"/>
      <c r="B32" s="17"/>
      <c r="C32" s="17"/>
      <c r="D32"/>
      <c r="E32" s="13"/>
      <c r="K32" s="11"/>
    </row>
    <row r="33" spans="1:4" s="5" customFormat="1" ht="15" customHeight="1">
      <c r="A33" s="17"/>
      <c r="B33" s="17"/>
      <c r="C33" s="17"/>
      <c r="D33"/>
    </row>
    <row r="34" spans="1:4" s="5" customFormat="1" ht="15" customHeight="1">
      <c r="A34" s="17"/>
      <c r="B34" s="17"/>
      <c r="C34" s="17"/>
      <c r="D34"/>
    </row>
    <row r="35" spans="1:3" ht="15" customHeight="1">
      <c r="A35" s="5"/>
      <c r="B35" s="5"/>
      <c r="C35" s="5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</sheetData>
  <sheetProtection/>
  <mergeCells count="6">
    <mergeCell ref="A9:D9"/>
    <mergeCell ref="A10:D10"/>
    <mergeCell ref="A11:D11"/>
    <mergeCell ref="A12:D12"/>
    <mergeCell ref="A13:D13"/>
    <mergeCell ref="A14:D1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M35"/>
  <sheetViews>
    <sheetView tabSelected="1" view="pageBreakPreview" zoomScaleSheetLayoutView="100" zoomScalePageLayoutView="0" workbookViewId="0" topLeftCell="A1">
      <selection activeCell="C23" sqref="C23"/>
    </sheetView>
  </sheetViews>
  <sheetFormatPr defaultColWidth="16.875" defaultRowHeight="30" customHeight="1"/>
  <cols>
    <col min="1" max="1" width="9.75390625" style="0" customWidth="1"/>
    <col min="2" max="2" width="48.625" style="0" customWidth="1"/>
    <col min="3" max="3" width="21.625" style="0" customWidth="1"/>
    <col min="4" max="4" width="27.375" style="0" customWidth="1"/>
  </cols>
  <sheetData>
    <row r="1" ht="12.75"/>
    <row r="2" ht="12.75"/>
    <row r="3" ht="12.75"/>
    <row r="4" ht="12.75"/>
    <row r="5" ht="12.75">
      <c r="A5" t="s">
        <v>34</v>
      </c>
    </row>
    <row r="6" ht="15" customHeight="1">
      <c r="A6" t="s">
        <v>24</v>
      </c>
    </row>
    <row r="7" spans="1:2" ht="15" customHeight="1">
      <c r="A7" s="18" t="s">
        <v>31</v>
      </c>
      <c r="B7" s="18"/>
    </row>
    <row r="8" spans="1:2" ht="15" customHeight="1">
      <c r="A8" s="18"/>
      <c r="B8" s="18"/>
    </row>
    <row r="9" spans="1:4" ht="15" customHeight="1">
      <c r="A9" s="65" t="s">
        <v>64</v>
      </c>
      <c r="B9" s="65"/>
      <c r="C9" s="65"/>
      <c r="D9" s="65"/>
    </row>
    <row r="10" spans="1:4" ht="15" customHeight="1">
      <c r="A10" s="64" t="s">
        <v>21</v>
      </c>
      <c r="B10" s="64"/>
      <c r="C10" s="64"/>
      <c r="D10" s="64"/>
    </row>
    <row r="11" spans="1:5" ht="12.75">
      <c r="A11" s="64" t="s">
        <v>22</v>
      </c>
      <c r="B11" s="64"/>
      <c r="C11" s="64"/>
      <c r="D11" s="64"/>
      <c r="E11" s="1"/>
    </row>
    <row r="12" spans="1:5" ht="12.75">
      <c r="A12" s="64" t="s">
        <v>23</v>
      </c>
      <c r="B12" s="64"/>
      <c r="C12" s="64"/>
      <c r="D12" s="64"/>
      <c r="E12" s="1"/>
    </row>
    <row r="13" spans="1:5" ht="12.75">
      <c r="A13" s="64" t="s">
        <v>65</v>
      </c>
      <c r="B13" s="64"/>
      <c r="C13" s="64"/>
      <c r="D13" s="64"/>
      <c r="E13" s="1"/>
    </row>
    <row r="14" spans="1:5" ht="15" customHeight="1">
      <c r="A14" s="64"/>
      <c r="B14" s="64"/>
      <c r="C14" s="64"/>
      <c r="D14" s="64"/>
      <c r="E14" s="1"/>
    </row>
    <row r="15" spans="1:8" ht="40.5" customHeight="1">
      <c r="A15" s="32" t="s">
        <v>1</v>
      </c>
      <c r="B15" s="33" t="s">
        <v>2</v>
      </c>
      <c r="C15" s="33" t="s">
        <v>3</v>
      </c>
      <c r="D15" s="33" t="s">
        <v>37</v>
      </c>
      <c r="E15" s="1"/>
      <c r="H15" s="3"/>
    </row>
    <row r="16" spans="1:4" ht="60">
      <c r="A16" s="38" t="s">
        <v>38</v>
      </c>
      <c r="B16" s="42" t="s">
        <v>39</v>
      </c>
      <c r="C16" s="52" t="s">
        <v>6</v>
      </c>
      <c r="D16" s="53">
        <v>27200</v>
      </c>
    </row>
    <row r="17" spans="1:4" ht="29.25" customHeight="1">
      <c r="A17" s="38" t="s">
        <v>40</v>
      </c>
      <c r="B17" s="54" t="s">
        <v>11</v>
      </c>
      <c r="C17" s="55" t="s">
        <v>8</v>
      </c>
      <c r="D17" s="56">
        <v>2399.63</v>
      </c>
    </row>
    <row r="18" spans="1:4" ht="58.5" customHeight="1">
      <c r="A18" s="38" t="s">
        <v>41</v>
      </c>
      <c r="B18" s="42" t="s">
        <v>27</v>
      </c>
      <c r="C18" s="55" t="s">
        <v>9</v>
      </c>
      <c r="D18" s="57">
        <f>ROUND(D16*D17/1000,2)</f>
        <v>65269.94</v>
      </c>
    </row>
    <row r="19" spans="1:4" ht="72.75" customHeight="1">
      <c r="A19" s="38" t="s">
        <v>7</v>
      </c>
      <c r="B19" s="42" t="s">
        <v>42</v>
      </c>
      <c r="C19" s="52" t="s">
        <v>6</v>
      </c>
      <c r="D19" s="53">
        <v>31809</v>
      </c>
    </row>
    <row r="20" spans="1:6" ht="45.75" customHeight="1">
      <c r="A20" s="34" t="s">
        <v>43</v>
      </c>
      <c r="B20" s="54" t="s">
        <v>11</v>
      </c>
      <c r="C20" s="55" t="s">
        <v>8</v>
      </c>
      <c r="D20" s="56">
        <v>2392.83</v>
      </c>
      <c r="F20" s="4"/>
    </row>
    <row r="21" spans="1:4" s="5" customFormat="1" ht="57.75" customHeight="1">
      <c r="A21" s="34" t="s">
        <v>44</v>
      </c>
      <c r="B21" s="42" t="s">
        <v>27</v>
      </c>
      <c r="C21" s="55" t="s">
        <v>9</v>
      </c>
      <c r="D21" s="57">
        <f>ROUND(D19*D20/1000,2)</f>
        <v>76113.53</v>
      </c>
    </row>
    <row r="22" spans="1:4" s="5" customFormat="1" ht="53.25" customHeight="1">
      <c r="A22" s="58" t="s">
        <v>10</v>
      </c>
      <c r="B22" s="42" t="s">
        <v>45</v>
      </c>
      <c r="C22" s="52" t="s">
        <v>6</v>
      </c>
      <c r="D22" s="53">
        <f>D16+D19</f>
        <v>59009</v>
      </c>
    </row>
    <row r="23" spans="1:4" s="5" customFormat="1" ht="50.25" customHeight="1">
      <c r="A23" s="38" t="s">
        <v>46</v>
      </c>
      <c r="B23" s="42" t="s">
        <v>47</v>
      </c>
      <c r="C23" s="55" t="s">
        <v>9</v>
      </c>
      <c r="D23" s="57">
        <f>D18+D21</f>
        <v>141383.47</v>
      </c>
    </row>
    <row r="24" spans="1:4" s="5" customFormat="1" ht="36.75" customHeight="1">
      <c r="A24" s="38" t="s">
        <v>48</v>
      </c>
      <c r="B24" s="44" t="s">
        <v>14</v>
      </c>
      <c r="C24" s="55" t="s">
        <v>9</v>
      </c>
      <c r="D24" s="57">
        <f>ROUND(D23*0.18,2)+0.01</f>
        <v>25449.03</v>
      </c>
    </row>
    <row r="25" spans="1:4" s="5" customFormat="1" ht="57.75" customHeight="1">
      <c r="A25" s="59" t="s">
        <v>49</v>
      </c>
      <c r="B25" s="42" t="s">
        <v>28</v>
      </c>
      <c r="C25" s="55" t="s">
        <v>9</v>
      </c>
      <c r="D25" s="57">
        <f>D23+D24</f>
        <v>166832.5</v>
      </c>
    </row>
    <row r="26" spans="1:4" s="5" customFormat="1" ht="15" customHeight="1">
      <c r="A26" s="7"/>
      <c r="B26" s="8"/>
      <c r="C26" s="9"/>
      <c r="D26" s="10"/>
    </row>
    <row r="27" spans="1:4" s="17" customFormat="1" ht="15" customHeight="1">
      <c r="A27" s="49" t="s">
        <v>15</v>
      </c>
      <c r="B27" s="49"/>
      <c r="C27" s="48" t="s">
        <v>16</v>
      </c>
      <c r="D27" s="50"/>
    </row>
    <row r="28" spans="1:13" s="30" customFormat="1" ht="15.75">
      <c r="A28" s="49" t="s">
        <v>35</v>
      </c>
      <c r="B28" s="49"/>
      <c r="C28" s="51" t="s">
        <v>25</v>
      </c>
      <c r="D28" s="17"/>
      <c r="E28" s="60"/>
      <c r="F28" s="60"/>
      <c r="K28" s="49"/>
      <c r="L28" s="61"/>
      <c r="M28" s="49"/>
    </row>
    <row r="29" spans="1:13" s="30" customFormat="1" ht="15.75">
      <c r="A29" s="49" t="s">
        <v>18</v>
      </c>
      <c r="B29" s="49"/>
      <c r="C29" s="48"/>
      <c r="D29" s="17"/>
      <c r="E29" s="60"/>
      <c r="F29" s="60"/>
      <c r="K29" s="49"/>
      <c r="L29" s="61"/>
      <c r="M29" s="49"/>
    </row>
    <row r="30" spans="1:13" s="30" customFormat="1" ht="15.75">
      <c r="A30" s="49"/>
      <c r="B30" s="49"/>
      <c r="C30" s="49"/>
      <c r="D30" s="17"/>
      <c r="E30" s="60"/>
      <c r="F30" s="60"/>
      <c r="K30" s="49"/>
      <c r="L30" s="61"/>
      <c r="M30" s="49"/>
    </row>
    <row r="31" spans="1:13" s="30" customFormat="1" ht="15.75">
      <c r="A31" s="49" t="s">
        <v>66</v>
      </c>
      <c r="B31" s="49"/>
      <c r="C31" s="49" t="s">
        <v>36</v>
      </c>
      <c r="E31" s="60"/>
      <c r="F31" s="60"/>
      <c r="K31" s="49"/>
      <c r="L31" s="61"/>
      <c r="M31" s="49"/>
    </row>
    <row r="32" spans="1:11" s="14" customFormat="1" ht="15">
      <c r="A32" s="17"/>
      <c r="B32" s="17"/>
      <c r="C32" s="17"/>
      <c r="D32"/>
      <c r="E32" s="13"/>
      <c r="K32" s="11"/>
    </row>
    <row r="33" spans="1:4" s="5" customFormat="1" ht="15" customHeight="1">
      <c r="A33" s="17"/>
      <c r="B33" s="17"/>
      <c r="C33" s="17"/>
      <c r="D33"/>
    </row>
    <row r="34" spans="1:4" s="5" customFormat="1" ht="15" customHeight="1">
      <c r="A34" s="17"/>
      <c r="B34" s="17"/>
      <c r="C34" s="17"/>
      <c r="D34"/>
    </row>
    <row r="35" spans="1:3" ht="15" customHeight="1">
      <c r="A35" s="5"/>
      <c r="B35" s="5"/>
      <c r="C35" s="5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</sheetData>
  <sheetProtection/>
  <mergeCells count="6">
    <mergeCell ref="A9:D9"/>
    <mergeCell ref="A10:D10"/>
    <mergeCell ref="A11:D11"/>
    <mergeCell ref="A12:D12"/>
    <mergeCell ref="A13:D13"/>
    <mergeCell ref="A14:D1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 филиал ОАО Татэнерго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NaumovaLR</dc:creator>
  <cp:keywords/>
  <dc:description/>
  <cp:lastModifiedBy>1</cp:lastModifiedBy>
  <cp:lastPrinted>2018-05-14T11:27:06Z</cp:lastPrinted>
  <dcterms:created xsi:type="dcterms:W3CDTF">2009-12-15T05:47:24Z</dcterms:created>
  <dcterms:modified xsi:type="dcterms:W3CDTF">2018-05-18T16:06:09Z</dcterms:modified>
  <cp:category/>
  <cp:version/>
  <cp:contentType/>
  <cp:contentStatus/>
</cp:coreProperties>
</file>