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прил 2" sheetId="1" r:id="rId1"/>
    <sheet name="прил 5" sheetId="4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H32" i="1" l="1"/>
  <c r="G32" i="1"/>
  <c r="F32" i="1"/>
  <c r="E28" i="1"/>
  <c r="H28" i="1"/>
  <c r="G28" i="1"/>
  <c r="F28" i="1"/>
  <c r="H39" i="1" l="1"/>
  <c r="H27" i="1"/>
  <c r="E42" i="1"/>
  <c r="F42" i="1"/>
  <c r="G42" i="1"/>
  <c r="H42" i="1"/>
  <c r="D42" i="1"/>
  <c r="D39" i="1"/>
  <c r="E32" i="1"/>
  <c r="G27" i="1"/>
  <c r="F27" i="1"/>
  <c r="D17" i="1"/>
  <c r="E39" i="1" l="1"/>
  <c r="G39" i="1"/>
  <c r="F39" i="1"/>
  <c r="E27" i="1"/>
</calcChain>
</file>

<file path=xl/sharedStrings.xml><?xml version="1.0" encoding="utf-8"?>
<sst xmlns="http://schemas.openxmlformats.org/spreadsheetml/2006/main" count="511" uniqueCount="135">
  <si>
    <t>Приложение№2</t>
  </si>
  <si>
    <t xml:space="preserve">к предложению о размере цен (тарифов) </t>
  </si>
  <si>
    <t>догосрочных параметров регулирования</t>
  </si>
  <si>
    <t>Раздел 2. 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</t>
  </si>
  <si>
    <t>№ п/п</t>
  </si>
  <si>
    <t>Наименование показателей</t>
  </si>
  <si>
    <t>Единица измерения</t>
  </si>
  <si>
    <t>Субъект</t>
  </si>
  <si>
    <t>Фактические показатели за 2015 год</t>
  </si>
  <si>
    <t>Показатели, утвержденные на 2016 год</t>
  </si>
  <si>
    <t>Предложения на расчетный период регулирования</t>
  </si>
  <si>
    <t>2017 год</t>
  </si>
  <si>
    <t>2018  год</t>
  </si>
  <si>
    <t>2019 год</t>
  </si>
  <si>
    <t>1.</t>
  </si>
  <si>
    <t>Показатели эффективности деятельности организации</t>
  </si>
  <si>
    <t>1.1.</t>
  </si>
  <si>
    <t>Выручка</t>
  </si>
  <si>
    <t>1.2.</t>
  </si>
  <si>
    <t>Прибыли (убыток)от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</si>
  <si>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</si>
  <si>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</si>
  <si>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</si>
  <si>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</si>
  <si>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</si>
  <si>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</si>
  <si>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</si>
  <si>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</t>
  </si>
  <si>
    <t>3.</t>
  </si>
  <si>
    <t>Показатели регулируемых видов деятельности организации</t>
  </si>
  <si>
    <t>3.1.</t>
  </si>
  <si>
    <t>Расчетный объем услуг в части управления технологическими режимами</t>
  </si>
  <si>
    <t>3.2.</t>
  </si>
  <si>
    <t>Расчетный объем услуг в части обеспечения надежности</t>
  </si>
  <si>
    <t>3.3.</t>
  </si>
  <si>
    <t>Заявленная мощность</t>
  </si>
  <si>
    <t>3.4.</t>
  </si>
  <si>
    <t>Объем полезного отпуска электроэнергии - всего</t>
  </si>
  <si>
    <t>3.5.</t>
  </si>
  <si>
    <t>3.6.</t>
  </si>
  <si>
    <t>Норматив потерь электрической энергии (с указанием реквизитов приказа Минэнерго России, которым утверждены нормативы)</t>
  </si>
  <si>
    <t>3.7.</t>
  </si>
  <si>
    <t>Реквизиты программы энергоэффективности (кем утверждена, дата утверждения, номер приказа)</t>
  </si>
  <si>
    <t>3.8.</t>
  </si>
  <si>
    <t>Суммарный объем производства и потребления электрической энергии участниками оптового рынка электрической энергии</t>
  </si>
  <si>
    <t>4.</t>
  </si>
  <si>
    <t>Необходимая валовая выручка по регулируемым видам деятельности организации - всего</t>
  </si>
  <si>
    <t>4.1.</t>
  </si>
  <si>
    <t>Расходы, связанные с производством и реализацией; подконтрольные расходы - всего</t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</si>
  <si>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</si>
  <si>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</si>
  <si>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</si>
  <si>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</si>
  <si>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</si>
  <si>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Расходы за исключением указанных в подпункте 4.1.; неподконтрольные расходы - всего</t>
  </si>
  <si>
    <t>4.3.</t>
  </si>
  <si>
    <t>Выпадающие, излишние доходы (расходы) прошлых лет</t>
  </si>
  <si>
    <t>4.4.</t>
  </si>
  <si>
    <t>Инвестиции, осуществляемые за счет тарифных источников</t>
  </si>
  <si>
    <t>4.4.1.</t>
  </si>
  <si>
    <t>Реквизиты инвестиционной программы (кем утверждена, дата утверждения, номер приказа)</t>
  </si>
  <si>
    <t>Справочно:</t>
  </si>
  <si>
    <t>Объем условных единиц</t>
  </si>
  <si>
    <t>Операционные расходы на условную единицу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</si>
  <si>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</si>
  <si>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</si>
  <si>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</si>
  <si>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</si>
  <si>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5.2.</t>
  </si>
  <si>
    <t>Среднемесячная заработная плата на одного работника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</si>
  <si>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</si>
  <si>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</si>
  <si>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</si>
  <si>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</si>
  <si>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Раздел 3. Цены (тарифы) по регулируемым видам деятельности организации</t>
  </si>
  <si>
    <t>Приложение№5</t>
  </si>
  <si>
    <t>Для организаций, относящихся к субъектам естественных монополий</t>
  </si>
  <si>
    <t>на услуги по оперативно-диспетчерскому управлению в электроэнергетике</t>
  </si>
  <si>
    <t>тариф на услуги по оперативно-диспетчерскому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энергии, обеспечения функционирования технологической инфраструктуры оптового и розничных рынков, оказываемые ОАО "Системный оператор Единой энергетической системы"</t>
  </si>
  <si>
    <t>услуги по передаче электрической энергии (мощности)</t>
  </si>
  <si>
    <t>двухставочный тариф</t>
  </si>
  <si>
    <t>ставка на содержание сетей</t>
  </si>
  <si>
    <t>ставка на оплату технологического расхода (потерь)</t>
  </si>
  <si>
    <t>На услуги коммерческого оператора оптового рынка электрической энергии (мощности)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</si>
  <si>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</si>
  <si>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</si>
  <si>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</si>
  <si>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доходность продаж для прочих потребителей:</t>
  </si>
  <si>
    <t>менее 150 кВт</t>
  </si>
  <si>
    <t>от 150 кВт до 670 кВт</t>
  </si>
  <si>
    <t>от 670 кВт до 10 МВт</t>
  </si>
  <si>
    <t>не менее 10 МВт</t>
  </si>
  <si>
    <t>Для генерирующих объектов</t>
  </si>
  <si>
    <t>цена на электрическую энергию</t>
  </si>
  <si>
    <t>в том числе топливная составляющая</t>
  </si>
  <si>
    <t>цена на генерирующую мощность</t>
  </si>
  <si>
    <t>средний одноставочный тариф на тепловую энергию</t>
  </si>
  <si>
    <t>4.3.1.</t>
  </si>
  <si>
    <t>одноставочный тариф на горячее водоснабжение</t>
  </si>
  <si>
    <t>4.3.2.</t>
  </si>
  <si>
    <t>тариф на отборный пар давлением:</t>
  </si>
  <si>
    <t>1,2-2,5 кг/см2</t>
  </si>
  <si>
    <t>2,5-7,0 кг/см2</t>
  </si>
  <si>
    <t>7,0-13,0 кг/см2</t>
  </si>
  <si>
    <t>более 13 кг/см2</t>
  </si>
  <si>
    <t>4.3.3.</t>
  </si>
  <si>
    <t>тариф на острый и редуцированный пар</t>
  </si>
  <si>
    <t>двухставочный тариф на тепловую энергию</t>
  </si>
  <si>
    <t>ставка на содержание тепловой мощности</t>
  </si>
  <si>
    <t>4.4.2.</t>
  </si>
  <si>
    <t>тариф на тепловую энергию</t>
  </si>
  <si>
    <t>4.5.</t>
  </si>
  <si>
    <t>средний тариф на теплоноситель, в том числе:</t>
  </si>
  <si>
    <t>вода</t>
  </si>
  <si>
    <t>пар</t>
  </si>
  <si>
    <t>-</t>
  </si>
  <si>
    <t>тыс.рублей</t>
  </si>
  <si>
    <t>процент</t>
  </si>
  <si>
    <t>МВт</t>
  </si>
  <si>
    <t>МВтч</t>
  </si>
  <si>
    <t>тыс.кВтч</t>
  </si>
  <si>
    <t>у.е.</t>
  </si>
  <si>
    <t>тыс.рублей (у.е.)</t>
  </si>
  <si>
    <t>человек</t>
  </si>
  <si>
    <t>тыс.рублей на человека</t>
  </si>
  <si>
    <t>предельный максимальный уровень цен (тарифов) на услуги по оперативно-диспетчерскому управлению в электроэнергетике в части организации отбора исполнителей и оплаты услуг по обеспечению системной надежности, услуг по обеспечению вывода Единой энергетической системы России из аварийных ситуаций, услуг по формированию технологического резерва мощностей, оказываемых ОАО "Системный оператор Единой энергетической системы"</t>
  </si>
  <si>
    <t>1 полугодие</t>
  </si>
  <si>
    <t>2 полугодие</t>
  </si>
  <si>
    <t>одноставочный тариф</t>
  </si>
  <si>
    <t>руб./МВт в мес.</t>
  </si>
  <si>
    <t>руб./Мвтч</t>
  </si>
  <si>
    <t>Директор ООО "ТЭМ"</t>
  </si>
  <si>
    <t>К.М. Киряшин</t>
  </si>
  <si>
    <t>Объем полезного отпуска электроэнергии населению и приравненным к нему категориям потребителй</t>
  </si>
  <si>
    <t>2,4                                              Приказ №486 от 31.07.2014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</si>
</sst>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6" xfId="0" applyBorder="1"/>
    <xf numFmtId="164" fontId="0" fillId="0" borderId="1" xfId="0" applyNumberForma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" fontId="0" fillId="0" borderId="6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topLeftCell="A46" workbookViewId="0">
      <selection activeCell="F33" sqref="F33"/>
    </sheetView>
  </sheetViews>
  <sheetFormatPr defaultRowHeight="15" x14ac:dyDescent="0.25"/>
  <cols>
    <col min="1" max="1" width="4.85546875" customWidth="1"/>
    <col min="2" max="2" width="31.5703125" customWidth="1"/>
    <col min="3" max="3" width="9.140625" style="4"/>
    <col min="4" max="4" width="19.140625" customWidth="1"/>
    <col min="5" max="5" width="17.85546875" customWidth="1"/>
    <col min="6" max="6" width="12" customWidth="1"/>
    <col min="7" max="7" width="12.5703125" customWidth="1"/>
    <col min="8" max="8" width="9.140625" customWidth="1"/>
  </cols>
  <sheetData>
    <row r="1" spans="1:9" x14ac:dyDescent="0.25">
      <c r="E1" s="3" t="s">
        <v>0</v>
      </c>
    </row>
    <row r="2" spans="1:9" x14ac:dyDescent="0.25">
      <c r="E2" s="3" t="s">
        <v>1</v>
      </c>
    </row>
    <row r="3" spans="1:9" x14ac:dyDescent="0.25">
      <c r="E3" s="3" t="s">
        <v>2</v>
      </c>
    </row>
    <row r="4" spans="1:9" x14ac:dyDescent="0.25">
      <c r="A4" s="25" t="s">
        <v>3</v>
      </c>
      <c r="B4" s="25"/>
      <c r="C4" s="25"/>
      <c r="D4" s="25"/>
      <c r="E4" s="25"/>
      <c r="F4" s="25"/>
      <c r="G4" s="25"/>
      <c r="H4" s="25"/>
    </row>
    <row r="5" spans="1:9" x14ac:dyDescent="0.25">
      <c r="A5" s="25"/>
      <c r="B5" s="25"/>
      <c r="C5" s="25"/>
      <c r="D5" s="25"/>
      <c r="E5" s="25"/>
      <c r="F5" s="25"/>
      <c r="G5" s="25"/>
      <c r="H5" s="25"/>
    </row>
    <row r="6" spans="1:9" x14ac:dyDescent="0.25">
      <c r="A6" s="25"/>
      <c r="B6" s="25"/>
      <c r="C6" s="25"/>
      <c r="D6" s="25"/>
      <c r="E6" s="25"/>
      <c r="F6" s="25"/>
      <c r="G6" s="25"/>
      <c r="H6" s="25"/>
    </row>
    <row r="7" spans="1:9" x14ac:dyDescent="0.25">
      <c r="I7" s="8"/>
    </row>
    <row r="8" spans="1:9" x14ac:dyDescent="0.25">
      <c r="A8" s="26" t="s">
        <v>4</v>
      </c>
      <c r="B8" s="26" t="s">
        <v>5</v>
      </c>
      <c r="C8" s="26" t="s">
        <v>6</v>
      </c>
      <c r="D8" s="27" t="s">
        <v>7</v>
      </c>
      <c r="E8" s="27"/>
      <c r="F8" s="27"/>
      <c r="G8" s="27"/>
      <c r="H8" s="28"/>
      <c r="I8" s="16"/>
    </row>
    <row r="9" spans="1:9" ht="45" customHeight="1" x14ac:dyDescent="0.25">
      <c r="A9" s="26"/>
      <c r="B9" s="26"/>
      <c r="C9" s="26"/>
      <c r="D9" s="26" t="s">
        <v>8</v>
      </c>
      <c r="E9" s="26" t="s">
        <v>9</v>
      </c>
      <c r="F9" s="26" t="s">
        <v>10</v>
      </c>
      <c r="G9" s="26"/>
      <c r="H9" s="29"/>
      <c r="I9" s="16"/>
    </row>
    <row r="10" spans="1:9" x14ac:dyDescent="0.25">
      <c r="A10" s="26"/>
      <c r="B10" s="26"/>
      <c r="C10" s="26"/>
      <c r="D10" s="26"/>
      <c r="E10" s="26"/>
      <c r="F10" s="6" t="s">
        <v>11</v>
      </c>
      <c r="G10" s="6" t="s">
        <v>12</v>
      </c>
      <c r="H10" s="15" t="s">
        <v>13</v>
      </c>
      <c r="I10" s="16"/>
    </row>
    <row r="11" spans="1:9" ht="30" x14ac:dyDescent="0.25">
      <c r="A11" s="5" t="s">
        <v>14</v>
      </c>
      <c r="B11" s="2" t="s">
        <v>15</v>
      </c>
      <c r="C11" s="12" t="s">
        <v>115</v>
      </c>
      <c r="D11" s="13"/>
      <c r="E11" s="13"/>
      <c r="F11" s="13"/>
      <c r="G11" s="13"/>
      <c r="H11" s="13"/>
    </row>
    <row r="12" spans="1:9" ht="24.75" x14ac:dyDescent="0.25">
      <c r="A12" s="5" t="s">
        <v>16</v>
      </c>
      <c r="B12" s="2" t="s">
        <v>17</v>
      </c>
      <c r="C12" s="12" t="s">
        <v>116</v>
      </c>
      <c r="D12" s="13">
        <v>6715</v>
      </c>
      <c r="E12" s="13">
        <v>5845.89</v>
      </c>
      <c r="F12" s="13">
        <v>14021.3</v>
      </c>
      <c r="G12" s="13">
        <v>14425.65</v>
      </c>
      <c r="H12" s="13">
        <v>14945.38</v>
      </c>
    </row>
    <row r="13" spans="1:9" ht="24.75" x14ac:dyDescent="0.25">
      <c r="A13" s="5" t="s">
        <v>18</v>
      </c>
      <c r="B13" s="2" t="s">
        <v>19</v>
      </c>
      <c r="C13" s="12" t="s">
        <v>116</v>
      </c>
      <c r="D13" s="13">
        <v>227</v>
      </c>
      <c r="E13" s="13">
        <v>0</v>
      </c>
      <c r="F13" s="13">
        <v>0</v>
      </c>
      <c r="G13" s="13">
        <v>0</v>
      </c>
      <c r="H13" s="13">
        <v>0</v>
      </c>
    </row>
    <row r="14" spans="1:9" ht="30" x14ac:dyDescent="0.25">
      <c r="A14" s="5" t="s">
        <v>20</v>
      </c>
      <c r="B14" s="2" t="s">
        <v>21</v>
      </c>
      <c r="C14" s="12" t="s">
        <v>116</v>
      </c>
      <c r="D14" s="13">
        <v>1741</v>
      </c>
      <c r="E14" s="13">
        <v>0</v>
      </c>
      <c r="F14" s="13">
        <v>0</v>
      </c>
      <c r="G14" s="13">
        <v>0</v>
      </c>
      <c r="H14" s="13">
        <v>0</v>
      </c>
    </row>
    <row r="15" spans="1:9" ht="24.75" x14ac:dyDescent="0.25">
      <c r="A15" s="5" t="s">
        <v>22</v>
      </c>
      <c r="B15" s="2" t="s">
        <v>23</v>
      </c>
      <c r="C15" s="12" t="s">
        <v>116</v>
      </c>
      <c r="D15" s="13">
        <v>1720</v>
      </c>
      <c r="E15" s="13">
        <v>0</v>
      </c>
      <c r="F15" s="13">
        <v>0</v>
      </c>
      <c r="G15" s="13">
        <v>0</v>
      </c>
      <c r="H15" s="13">
        <v>0</v>
      </c>
    </row>
    <row r="16" spans="1:9" ht="30" x14ac:dyDescent="0.25">
      <c r="A16" s="5" t="s">
        <v>24</v>
      </c>
      <c r="B16" s="2" t="s">
        <v>25</v>
      </c>
      <c r="C16" s="12" t="s">
        <v>115</v>
      </c>
      <c r="D16" s="13"/>
      <c r="E16" s="13"/>
      <c r="F16" s="13"/>
      <c r="G16" s="13"/>
      <c r="H16" s="13"/>
    </row>
    <row r="17" spans="1:8" ht="45" x14ac:dyDescent="0.25">
      <c r="A17" s="5" t="s">
        <v>26</v>
      </c>
      <c r="B17" s="2" t="s">
        <v>27</v>
      </c>
      <c r="C17" s="12" t="s">
        <v>117</v>
      </c>
      <c r="D17" s="13">
        <f>D13/D12*100</f>
        <v>3.3804914370811616</v>
      </c>
      <c r="E17" s="13">
        <v>0</v>
      </c>
      <c r="F17" s="13">
        <v>0</v>
      </c>
      <c r="G17" s="13">
        <v>0</v>
      </c>
      <c r="H17" s="13">
        <v>0</v>
      </c>
    </row>
    <row r="18" spans="1:8" ht="33" customHeight="1" x14ac:dyDescent="0.25">
      <c r="A18" s="5" t="s">
        <v>28</v>
      </c>
      <c r="B18" s="2" t="s">
        <v>29</v>
      </c>
      <c r="C18" s="12" t="s">
        <v>115</v>
      </c>
      <c r="D18" s="13" t="s">
        <v>115</v>
      </c>
      <c r="E18" s="13" t="s">
        <v>115</v>
      </c>
      <c r="F18" s="13" t="s">
        <v>115</v>
      </c>
      <c r="G18" s="13" t="s">
        <v>115</v>
      </c>
      <c r="H18" s="13"/>
    </row>
    <row r="19" spans="1:8" ht="45" x14ac:dyDescent="0.25">
      <c r="A19" s="2" t="s">
        <v>30</v>
      </c>
      <c r="B19" s="2" t="s">
        <v>31</v>
      </c>
      <c r="C19" s="12" t="s">
        <v>118</v>
      </c>
      <c r="D19" s="13" t="s">
        <v>115</v>
      </c>
      <c r="E19" s="13" t="s">
        <v>115</v>
      </c>
      <c r="F19" s="13" t="s">
        <v>115</v>
      </c>
      <c r="G19" s="13" t="s">
        <v>115</v>
      </c>
      <c r="H19" s="13"/>
    </row>
    <row r="20" spans="1:8" ht="30" x14ac:dyDescent="0.25">
      <c r="A20" s="2" t="s">
        <v>32</v>
      </c>
      <c r="B20" s="2" t="s">
        <v>33</v>
      </c>
      <c r="C20" s="12" t="s">
        <v>119</v>
      </c>
      <c r="D20" s="13" t="s">
        <v>115</v>
      </c>
      <c r="E20" s="13" t="s">
        <v>115</v>
      </c>
      <c r="F20" s="13" t="s">
        <v>115</v>
      </c>
      <c r="G20" s="13" t="s">
        <v>115</v>
      </c>
      <c r="H20" s="13"/>
    </row>
    <row r="21" spans="1:8" x14ac:dyDescent="0.25">
      <c r="A21" s="2" t="s">
        <v>34</v>
      </c>
      <c r="B21" s="2" t="s">
        <v>35</v>
      </c>
      <c r="C21" s="12" t="s">
        <v>118</v>
      </c>
      <c r="D21" s="17">
        <v>6.7050000000000001</v>
      </c>
      <c r="E21" s="17">
        <v>6.83</v>
      </c>
      <c r="F21" s="13">
        <v>8.7590000000000003</v>
      </c>
      <c r="G21" s="13">
        <v>8.7590000000000003</v>
      </c>
      <c r="H21" s="13">
        <v>8.7590000000000003</v>
      </c>
    </row>
    <row r="22" spans="1:8" ht="30" x14ac:dyDescent="0.25">
      <c r="A22" s="2" t="s">
        <v>36</v>
      </c>
      <c r="B22" s="2" t="s">
        <v>37</v>
      </c>
      <c r="C22" s="12" t="s">
        <v>120</v>
      </c>
      <c r="D22" s="17">
        <v>31.695</v>
      </c>
      <c r="E22" s="17">
        <v>30.75</v>
      </c>
      <c r="F22" s="17">
        <v>41.78</v>
      </c>
      <c r="G22" s="17">
        <v>41.78</v>
      </c>
      <c r="H22" s="17">
        <v>41.78</v>
      </c>
    </row>
    <row r="23" spans="1:8" ht="60" x14ac:dyDescent="0.25">
      <c r="A23" s="2" t="s">
        <v>38</v>
      </c>
      <c r="B23" s="2" t="s">
        <v>133</v>
      </c>
      <c r="C23" s="12" t="s">
        <v>120</v>
      </c>
      <c r="D23" s="17">
        <v>2.16</v>
      </c>
      <c r="E23" s="17">
        <v>1.21</v>
      </c>
      <c r="F23" s="17">
        <v>12.04</v>
      </c>
      <c r="G23" s="17">
        <v>12.04</v>
      </c>
      <c r="H23" s="17">
        <v>12.04</v>
      </c>
    </row>
    <row r="24" spans="1:8" ht="75" x14ac:dyDescent="0.25">
      <c r="A24" s="2" t="s">
        <v>39</v>
      </c>
      <c r="B24" s="2" t="s">
        <v>40</v>
      </c>
      <c r="C24" s="12" t="s">
        <v>117</v>
      </c>
      <c r="D24" s="13" t="s">
        <v>134</v>
      </c>
      <c r="E24" s="13">
        <v>0.76</v>
      </c>
      <c r="F24" s="13">
        <v>0.76</v>
      </c>
      <c r="G24" s="13">
        <v>0.76</v>
      </c>
      <c r="H24" s="13">
        <v>0.76</v>
      </c>
    </row>
    <row r="25" spans="1:8" ht="60" x14ac:dyDescent="0.25">
      <c r="A25" s="2" t="s">
        <v>41</v>
      </c>
      <c r="B25" s="2" t="s">
        <v>42</v>
      </c>
      <c r="C25" s="12"/>
      <c r="D25" s="13"/>
      <c r="E25" s="13"/>
      <c r="F25" s="13"/>
      <c r="G25" s="13"/>
      <c r="H25" s="13"/>
    </row>
    <row r="26" spans="1:8" ht="66.75" customHeight="1" x14ac:dyDescent="0.25">
      <c r="A26" s="2" t="s">
        <v>43</v>
      </c>
      <c r="B26" s="2" t="s">
        <v>44</v>
      </c>
      <c r="C26" s="12" t="s">
        <v>119</v>
      </c>
      <c r="D26" s="13"/>
      <c r="E26" s="13"/>
      <c r="F26" s="13"/>
      <c r="G26" s="13"/>
      <c r="H26" s="13"/>
    </row>
    <row r="27" spans="1:8" ht="60" x14ac:dyDescent="0.25">
      <c r="A27" s="2" t="s">
        <v>45</v>
      </c>
      <c r="B27" s="2" t="s">
        <v>46</v>
      </c>
      <c r="C27" s="12" t="s">
        <v>116</v>
      </c>
      <c r="D27" s="13">
        <v>6488</v>
      </c>
      <c r="E27" s="13">
        <f t="shared" ref="E27" si="0">E12</f>
        <v>5845.89</v>
      </c>
      <c r="F27" s="13">
        <f>F12</f>
        <v>14021.3</v>
      </c>
      <c r="G27" s="13">
        <f t="shared" ref="G27:H27" si="1">G12</f>
        <v>14425.65</v>
      </c>
      <c r="H27" s="13">
        <f t="shared" si="1"/>
        <v>14945.38</v>
      </c>
    </row>
    <row r="28" spans="1:8" ht="60" x14ac:dyDescent="0.25">
      <c r="A28" s="2" t="s">
        <v>47</v>
      </c>
      <c r="B28" s="2" t="s">
        <v>48</v>
      </c>
      <c r="C28" s="12" t="s">
        <v>116</v>
      </c>
      <c r="D28" s="13">
        <v>4419</v>
      </c>
      <c r="E28" s="13">
        <f>2772.42+461.28</f>
        <v>3233.7</v>
      </c>
      <c r="F28" s="13">
        <f>5737.47+660.47</f>
        <v>6397.9400000000005</v>
      </c>
      <c r="G28" s="13">
        <f>6100.42+709.39</f>
        <v>6809.81</v>
      </c>
      <c r="H28" s="13">
        <f>6486.34+761.88</f>
        <v>7248.22</v>
      </c>
    </row>
    <row r="29" spans="1:8" x14ac:dyDescent="0.25">
      <c r="A29" s="2"/>
      <c r="B29" s="2" t="s">
        <v>49</v>
      </c>
      <c r="C29" s="12" t="s">
        <v>115</v>
      </c>
      <c r="D29" s="13"/>
      <c r="E29" s="13"/>
      <c r="F29" s="13"/>
      <c r="G29" s="13"/>
      <c r="H29" s="13"/>
    </row>
    <row r="30" spans="1:8" ht="24.75" x14ac:dyDescent="0.25">
      <c r="A30" s="2"/>
      <c r="B30" s="2" t="s">
        <v>50</v>
      </c>
      <c r="C30" s="12" t="s">
        <v>116</v>
      </c>
      <c r="D30" s="13">
        <v>1912</v>
      </c>
      <c r="E30" s="13">
        <v>2054.23</v>
      </c>
      <c r="F30" s="13">
        <v>3977.08</v>
      </c>
      <c r="G30" s="13">
        <v>4228.67</v>
      </c>
      <c r="H30" s="13">
        <v>4496.18</v>
      </c>
    </row>
    <row r="31" spans="1:8" ht="24.75" x14ac:dyDescent="0.25">
      <c r="A31" s="1"/>
      <c r="B31" s="1" t="s">
        <v>51</v>
      </c>
      <c r="C31" s="12" t="s">
        <v>116</v>
      </c>
      <c r="D31" s="14">
        <v>1037</v>
      </c>
      <c r="E31" s="14">
        <v>0</v>
      </c>
      <c r="F31" s="14">
        <v>989.06</v>
      </c>
      <c r="G31" s="14">
        <v>1051.6199999999999</v>
      </c>
      <c r="H31" s="14">
        <v>1118.1500000000001</v>
      </c>
    </row>
    <row r="32" spans="1:8" ht="24.75" x14ac:dyDescent="0.25">
      <c r="A32" s="1"/>
      <c r="B32" s="1" t="s">
        <v>52</v>
      </c>
      <c r="C32" s="12" t="s">
        <v>116</v>
      </c>
      <c r="D32" s="14">
        <v>1105</v>
      </c>
      <c r="E32" s="14">
        <f>392.77+461.28</f>
        <v>854.05</v>
      </c>
      <c r="F32" s="14">
        <f>421.83+660.47</f>
        <v>1082.3</v>
      </c>
      <c r="G32" s="14">
        <f>448.52+709.39</f>
        <v>1157.9099999999999</v>
      </c>
      <c r="H32" s="14">
        <f>476.89+761.88</f>
        <v>1238.77</v>
      </c>
    </row>
    <row r="33" spans="1:10" ht="60" x14ac:dyDescent="0.25">
      <c r="A33" s="1" t="s">
        <v>53</v>
      </c>
      <c r="B33" s="2" t="s">
        <v>54</v>
      </c>
      <c r="C33" s="12" t="s">
        <v>116</v>
      </c>
      <c r="D33" s="14">
        <v>2069</v>
      </c>
      <c r="E33" s="14">
        <v>2612.1999999999998</v>
      </c>
      <c r="F33" s="14">
        <v>7623.35</v>
      </c>
      <c r="G33" s="14">
        <v>7615.84</v>
      </c>
      <c r="H33" s="14">
        <v>7697.16</v>
      </c>
    </row>
    <row r="34" spans="1:10" ht="30" x14ac:dyDescent="0.25">
      <c r="A34" s="1" t="s">
        <v>55</v>
      </c>
      <c r="B34" s="2" t="s">
        <v>56</v>
      </c>
      <c r="C34" s="12" t="s">
        <v>116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</row>
    <row r="35" spans="1:10" ht="30" x14ac:dyDescent="0.25">
      <c r="A35" s="1" t="s">
        <v>57</v>
      </c>
      <c r="B35" s="2" t="s">
        <v>58</v>
      </c>
      <c r="C35" s="12" t="s">
        <v>116</v>
      </c>
      <c r="D35" s="14"/>
      <c r="E35" s="14"/>
      <c r="F35" s="14"/>
      <c r="G35" s="14"/>
      <c r="H35" s="14"/>
    </row>
    <row r="36" spans="1:10" ht="60" x14ac:dyDescent="0.25">
      <c r="A36" s="1" t="s">
        <v>59</v>
      </c>
      <c r="B36" s="2" t="s">
        <v>60</v>
      </c>
      <c r="C36" s="12"/>
      <c r="D36" s="14"/>
      <c r="E36" s="14"/>
      <c r="F36" s="14"/>
      <c r="G36" s="14"/>
      <c r="H36" s="14"/>
    </row>
    <row r="37" spans="1:10" x14ac:dyDescent="0.25">
      <c r="A37" s="1"/>
      <c r="B37" s="7" t="s">
        <v>61</v>
      </c>
      <c r="C37" s="12"/>
      <c r="D37" s="14"/>
      <c r="E37" s="14"/>
      <c r="F37" s="14"/>
      <c r="G37" s="14"/>
      <c r="H37" s="14"/>
    </row>
    <row r="38" spans="1:10" x14ac:dyDescent="0.25">
      <c r="A38" s="1"/>
      <c r="B38" s="2" t="s">
        <v>62</v>
      </c>
      <c r="C38" s="12" t="s">
        <v>121</v>
      </c>
      <c r="D38" s="14">
        <v>382.58</v>
      </c>
      <c r="E38" s="14">
        <v>382.58</v>
      </c>
      <c r="F38" s="14">
        <v>781.04</v>
      </c>
      <c r="G38" s="14">
        <v>781.04</v>
      </c>
      <c r="H38" s="14">
        <v>781.04</v>
      </c>
    </row>
    <row r="39" spans="1:10" ht="30" x14ac:dyDescent="0.25">
      <c r="A39" s="1"/>
      <c r="B39" s="2" t="s">
        <v>63</v>
      </c>
      <c r="C39" s="12" t="s">
        <v>122</v>
      </c>
      <c r="D39" s="14">
        <f>D28/D38</f>
        <v>11.550525380312616</v>
      </c>
      <c r="E39" s="14">
        <f>E28/E38</f>
        <v>8.4523498353285582</v>
      </c>
      <c r="F39" s="14">
        <f t="shared" ref="F39:H39" si="2">F28/F38</f>
        <v>8.1915650926969175</v>
      </c>
      <c r="G39" s="14">
        <f t="shared" si="2"/>
        <v>8.7189004404383912</v>
      </c>
      <c r="H39" s="14">
        <f t="shared" si="2"/>
        <v>9.2802161220936199</v>
      </c>
    </row>
    <row r="40" spans="1:10" ht="60" x14ac:dyDescent="0.25">
      <c r="A40" s="1" t="s">
        <v>64</v>
      </c>
      <c r="B40" s="2" t="s">
        <v>65</v>
      </c>
      <c r="C40" s="12" t="s">
        <v>115</v>
      </c>
      <c r="D40" s="14"/>
      <c r="E40" s="14"/>
      <c r="F40" s="14"/>
      <c r="G40" s="14"/>
      <c r="H40" s="14"/>
    </row>
    <row r="41" spans="1:10" ht="30" x14ac:dyDescent="0.25">
      <c r="A41" s="1" t="s">
        <v>66</v>
      </c>
      <c r="B41" s="2" t="s">
        <v>67</v>
      </c>
      <c r="C41" s="12" t="s">
        <v>123</v>
      </c>
      <c r="D41" s="14">
        <v>5</v>
      </c>
      <c r="E41" s="14">
        <v>7</v>
      </c>
      <c r="F41" s="14">
        <v>9.6999999999999993</v>
      </c>
      <c r="G41" s="14">
        <v>9.6999999999999993</v>
      </c>
      <c r="H41" s="14">
        <v>9.6999999999999993</v>
      </c>
      <c r="I41" s="22"/>
      <c r="J41" s="8"/>
    </row>
    <row r="42" spans="1:10" ht="39.75" customHeight="1" x14ac:dyDescent="0.25">
      <c r="A42" s="1" t="s">
        <v>68</v>
      </c>
      <c r="B42" s="2" t="s">
        <v>69</v>
      </c>
      <c r="C42" s="12" t="s">
        <v>124</v>
      </c>
      <c r="D42" s="14">
        <f>D30/D41/12</f>
        <v>31.866666666666664</v>
      </c>
      <c r="E42" s="14">
        <f t="shared" ref="E42:H42" si="3">E30/E41/12</f>
        <v>24.45511904761905</v>
      </c>
      <c r="F42" s="14">
        <f t="shared" si="3"/>
        <v>34.167353951890036</v>
      </c>
      <c r="G42" s="14">
        <f t="shared" si="3"/>
        <v>36.328780068728527</v>
      </c>
      <c r="H42" s="14">
        <f t="shared" si="3"/>
        <v>38.626975945017186</v>
      </c>
    </row>
    <row r="43" spans="1:10" ht="45" x14ac:dyDescent="0.25">
      <c r="A43" s="1" t="s">
        <v>70</v>
      </c>
      <c r="B43" s="2" t="s">
        <v>71</v>
      </c>
      <c r="C43" s="12" t="s">
        <v>115</v>
      </c>
      <c r="D43" s="14"/>
      <c r="E43" s="14"/>
      <c r="F43" s="14"/>
      <c r="G43" s="14"/>
      <c r="H43" s="14"/>
    </row>
    <row r="44" spans="1:10" x14ac:dyDescent="0.25">
      <c r="A44" s="1"/>
      <c r="B44" s="7" t="s">
        <v>61</v>
      </c>
      <c r="C44" s="12" t="s">
        <v>115</v>
      </c>
      <c r="D44" s="14"/>
      <c r="E44" s="14"/>
      <c r="F44" s="14"/>
      <c r="G44" s="14"/>
      <c r="H44" s="14"/>
    </row>
    <row r="45" spans="1:10" ht="45" x14ac:dyDescent="0.25">
      <c r="A45" s="1"/>
      <c r="B45" s="2" t="s">
        <v>72</v>
      </c>
      <c r="C45" s="12" t="s">
        <v>116</v>
      </c>
      <c r="D45" s="14"/>
      <c r="E45" s="14"/>
      <c r="F45" s="14"/>
      <c r="G45" s="14"/>
      <c r="H45" s="14"/>
    </row>
    <row r="46" spans="1:10" ht="60" x14ac:dyDescent="0.25">
      <c r="A46" s="1"/>
      <c r="B46" s="2" t="s">
        <v>73</v>
      </c>
      <c r="C46" s="12" t="s">
        <v>116</v>
      </c>
      <c r="D46" s="14"/>
      <c r="E46" s="14"/>
      <c r="F46" s="14"/>
      <c r="G46" s="14"/>
      <c r="H46" s="14"/>
    </row>
    <row r="47" spans="1:10" x14ac:dyDescent="0.25">
      <c r="A47" s="8"/>
      <c r="B47" s="9"/>
      <c r="C47" s="11"/>
      <c r="D47" s="8"/>
      <c r="E47" s="8"/>
      <c r="F47" s="8"/>
      <c r="G47" s="8"/>
      <c r="H47" s="8"/>
    </row>
    <row r="48" spans="1:10" x14ac:dyDescent="0.25">
      <c r="A48" s="8"/>
      <c r="B48" s="9"/>
      <c r="C48" s="11"/>
      <c r="D48" s="8"/>
      <c r="E48" s="8"/>
      <c r="F48" s="8"/>
      <c r="G48" s="8"/>
      <c r="H48" s="8"/>
    </row>
    <row r="49" spans="1:7" x14ac:dyDescent="0.25">
      <c r="A49" t="s">
        <v>131</v>
      </c>
      <c r="G49" t="s">
        <v>132</v>
      </c>
    </row>
  </sheetData>
  <mergeCells count="8">
    <mergeCell ref="A4:H6"/>
    <mergeCell ref="A8:A10"/>
    <mergeCell ref="B8:B10"/>
    <mergeCell ref="C8:C10"/>
    <mergeCell ref="D8:H8"/>
    <mergeCell ref="F9:H9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workbookViewId="0">
      <selection activeCell="M22" sqref="M22"/>
    </sheetView>
  </sheetViews>
  <sheetFormatPr defaultRowHeight="15" x14ac:dyDescent="0.25"/>
  <cols>
    <col min="1" max="1" width="5.85546875" style="4" customWidth="1"/>
    <col min="2" max="2" width="31.5703125" customWidth="1"/>
    <col min="4" max="4" width="11.28515625" customWidth="1"/>
    <col min="5" max="5" width="10.5703125" customWidth="1"/>
    <col min="6" max="7" width="10.85546875" bestFit="1" customWidth="1"/>
    <col min="8" max="8" width="10.85546875" customWidth="1"/>
    <col min="9" max="9" width="10.7109375" customWidth="1"/>
    <col min="10" max="10" width="11.140625" customWidth="1"/>
    <col min="11" max="11" width="9.85546875" customWidth="1"/>
    <col min="12" max="12" width="11.42578125" customWidth="1"/>
    <col min="13" max="13" width="10.85546875" customWidth="1"/>
  </cols>
  <sheetData>
    <row r="1" spans="1:14" x14ac:dyDescent="0.25">
      <c r="I1" s="3" t="s">
        <v>75</v>
      </c>
      <c r="J1" s="3"/>
    </row>
    <row r="2" spans="1:14" x14ac:dyDescent="0.25">
      <c r="I2" s="3" t="s">
        <v>1</v>
      </c>
      <c r="J2" s="3"/>
    </row>
    <row r="3" spans="1:14" x14ac:dyDescent="0.25">
      <c r="I3" s="3" t="s">
        <v>2</v>
      </c>
      <c r="J3" s="3"/>
    </row>
    <row r="4" spans="1:14" x14ac:dyDescent="0.25">
      <c r="A4" s="25" t="s">
        <v>74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4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8" spans="1:14" ht="15" customHeight="1" x14ac:dyDescent="0.25">
      <c r="A8" s="32" t="s">
        <v>4</v>
      </c>
      <c r="B8" s="32" t="s">
        <v>5</v>
      </c>
      <c r="C8" s="32" t="s">
        <v>6</v>
      </c>
      <c r="D8" s="27" t="s">
        <v>7</v>
      </c>
      <c r="E8" s="27"/>
      <c r="F8" s="27"/>
      <c r="G8" s="27"/>
      <c r="H8" s="27"/>
      <c r="I8" s="27"/>
      <c r="J8" s="27"/>
      <c r="K8" s="27"/>
      <c r="L8" s="20"/>
      <c r="M8" s="21"/>
      <c r="N8" s="16"/>
    </row>
    <row r="9" spans="1:14" ht="45" customHeight="1" x14ac:dyDescent="0.25">
      <c r="A9" s="33"/>
      <c r="B9" s="33"/>
      <c r="C9" s="33"/>
      <c r="D9" s="26" t="s">
        <v>8</v>
      </c>
      <c r="E9" s="26"/>
      <c r="F9" s="30" t="s">
        <v>9</v>
      </c>
      <c r="G9" s="31"/>
      <c r="H9" s="29" t="s">
        <v>10</v>
      </c>
      <c r="I9" s="38"/>
      <c r="J9" s="38"/>
      <c r="K9" s="38"/>
      <c r="L9" s="38"/>
      <c r="M9" s="39"/>
      <c r="N9" s="16"/>
    </row>
    <row r="10" spans="1:14" x14ac:dyDescent="0.25">
      <c r="A10" s="33"/>
      <c r="B10" s="33"/>
      <c r="C10" s="33"/>
      <c r="D10" s="35" t="s">
        <v>126</v>
      </c>
      <c r="E10" s="35" t="s">
        <v>127</v>
      </c>
      <c r="F10" s="37" t="s">
        <v>126</v>
      </c>
      <c r="G10" s="37" t="s">
        <v>127</v>
      </c>
      <c r="H10" s="29" t="s">
        <v>11</v>
      </c>
      <c r="I10" s="39"/>
      <c r="J10" s="29" t="s">
        <v>12</v>
      </c>
      <c r="K10" s="39"/>
      <c r="L10" s="26" t="s">
        <v>13</v>
      </c>
      <c r="M10" s="26"/>
      <c r="N10" s="16"/>
    </row>
    <row r="11" spans="1:14" ht="24" x14ac:dyDescent="0.25">
      <c r="A11" s="34"/>
      <c r="B11" s="34"/>
      <c r="C11" s="34"/>
      <c r="D11" s="36"/>
      <c r="E11" s="36"/>
      <c r="F11" s="37"/>
      <c r="G11" s="37"/>
      <c r="H11" s="19" t="s">
        <v>126</v>
      </c>
      <c r="I11" s="19" t="s">
        <v>127</v>
      </c>
      <c r="J11" s="19" t="s">
        <v>126</v>
      </c>
      <c r="K11" s="19" t="s">
        <v>127</v>
      </c>
      <c r="L11" s="19" t="s">
        <v>126</v>
      </c>
      <c r="M11" s="19" t="s">
        <v>127</v>
      </c>
      <c r="N11" s="16"/>
    </row>
    <row r="12" spans="1:14" ht="45" x14ac:dyDescent="0.25">
      <c r="A12" s="5" t="s">
        <v>14</v>
      </c>
      <c r="B12" s="2" t="s">
        <v>76</v>
      </c>
      <c r="C12" s="5" t="s">
        <v>115</v>
      </c>
      <c r="D12" s="5" t="s">
        <v>115</v>
      </c>
      <c r="E12" s="5" t="s">
        <v>115</v>
      </c>
      <c r="F12" s="5" t="s">
        <v>115</v>
      </c>
      <c r="G12" s="5" t="s">
        <v>115</v>
      </c>
      <c r="H12" s="5" t="s">
        <v>115</v>
      </c>
      <c r="I12" s="5" t="s">
        <v>115</v>
      </c>
      <c r="J12" s="5" t="s">
        <v>115</v>
      </c>
      <c r="K12" s="5" t="s">
        <v>115</v>
      </c>
      <c r="L12" s="5" t="s">
        <v>115</v>
      </c>
      <c r="M12" s="5" t="s">
        <v>115</v>
      </c>
    </row>
    <row r="13" spans="1:14" ht="45" x14ac:dyDescent="0.25">
      <c r="A13" s="5" t="s">
        <v>16</v>
      </c>
      <c r="B13" s="2" t="s">
        <v>77</v>
      </c>
      <c r="C13" s="5" t="s">
        <v>115</v>
      </c>
      <c r="D13" s="5" t="s">
        <v>115</v>
      </c>
      <c r="E13" s="5" t="s">
        <v>115</v>
      </c>
      <c r="F13" s="5" t="s">
        <v>115</v>
      </c>
      <c r="G13" s="5" t="s">
        <v>115</v>
      </c>
      <c r="H13" s="5" t="s">
        <v>115</v>
      </c>
      <c r="I13" s="5" t="s">
        <v>115</v>
      </c>
      <c r="J13" s="5" t="s">
        <v>115</v>
      </c>
      <c r="K13" s="5" t="s">
        <v>115</v>
      </c>
      <c r="L13" s="5" t="s">
        <v>115</v>
      </c>
      <c r="M13" s="5" t="s">
        <v>115</v>
      </c>
    </row>
    <row r="14" spans="1:14" ht="179.25" x14ac:dyDescent="0.25">
      <c r="A14" s="5"/>
      <c r="B14" s="18" t="s">
        <v>78</v>
      </c>
      <c r="C14" s="5" t="s">
        <v>115</v>
      </c>
      <c r="D14" s="5" t="s">
        <v>115</v>
      </c>
      <c r="E14" s="5" t="s">
        <v>115</v>
      </c>
      <c r="F14" s="5" t="s">
        <v>115</v>
      </c>
      <c r="G14" s="5" t="s">
        <v>115</v>
      </c>
      <c r="H14" s="5" t="s">
        <v>115</v>
      </c>
      <c r="I14" s="5" t="s">
        <v>115</v>
      </c>
      <c r="J14" s="5" t="s">
        <v>115</v>
      </c>
      <c r="K14" s="5" t="s">
        <v>115</v>
      </c>
      <c r="L14" s="5"/>
      <c r="M14" s="5" t="s">
        <v>115</v>
      </c>
    </row>
    <row r="15" spans="1:14" ht="177.75" customHeight="1" x14ac:dyDescent="0.25">
      <c r="A15" s="5"/>
      <c r="B15" s="18" t="s">
        <v>125</v>
      </c>
      <c r="C15" s="5" t="s">
        <v>115</v>
      </c>
      <c r="D15" s="5" t="s">
        <v>115</v>
      </c>
      <c r="E15" s="5" t="s">
        <v>115</v>
      </c>
      <c r="F15" s="5" t="s">
        <v>115</v>
      </c>
      <c r="G15" s="5" t="s">
        <v>115</v>
      </c>
      <c r="H15" s="5" t="s">
        <v>115</v>
      </c>
      <c r="I15" s="5" t="s">
        <v>115</v>
      </c>
      <c r="J15" s="5" t="s">
        <v>115</v>
      </c>
      <c r="K15" s="5" t="s">
        <v>115</v>
      </c>
      <c r="L15" s="5"/>
      <c r="M15" s="5" t="s">
        <v>115</v>
      </c>
    </row>
    <row r="16" spans="1:14" ht="45" x14ac:dyDescent="0.25">
      <c r="A16" s="5" t="s">
        <v>18</v>
      </c>
      <c r="B16" s="2" t="s">
        <v>79</v>
      </c>
      <c r="C16" s="5" t="s">
        <v>115</v>
      </c>
      <c r="D16" s="5" t="s">
        <v>115</v>
      </c>
      <c r="E16" s="5" t="s">
        <v>115</v>
      </c>
      <c r="F16" s="5" t="s">
        <v>115</v>
      </c>
      <c r="G16" s="5" t="s">
        <v>115</v>
      </c>
      <c r="H16" s="5" t="s">
        <v>115</v>
      </c>
      <c r="I16" s="5" t="s">
        <v>115</v>
      </c>
      <c r="J16" s="5" t="s">
        <v>115</v>
      </c>
      <c r="K16" s="5" t="s">
        <v>115</v>
      </c>
      <c r="L16" s="2"/>
      <c r="M16" s="2"/>
    </row>
    <row r="17" spans="1:13" x14ac:dyDescent="0.25">
      <c r="A17" s="5"/>
      <c r="B17" s="2" t="s">
        <v>80</v>
      </c>
      <c r="C17" s="5" t="s">
        <v>115</v>
      </c>
      <c r="D17" s="5" t="s">
        <v>115</v>
      </c>
      <c r="E17" s="5" t="s">
        <v>115</v>
      </c>
      <c r="F17" s="5" t="s">
        <v>115</v>
      </c>
      <c r="G17" s="5" t="s">
        <v>115</v>
      </c>
      <c r="H17" s="5" t="s">
        <v>115</v>
      </c>
      <c r="I17" s="5" t="s">
        <v>115</v>
      </c>
      <c r="J17" s="5" t="s">
        <v>115</v>
      </c>
      <c r="K17" s="5" t="s">
        <v>115</v>
      </c>
      <c r="L17" s="2"/>
      <c r="M17" s="2"/>
    </row>
    <row r="18" spans="1:13" ht="30" x14ac:dyDescent="0.25">
      <c r="A18" s="5"/>
      <c r="B18" s="2" t="s">
        <v>81</v>
      </c>
      <c r="C18" s="5" t="s">
        <v>129</v>
      </c>
      <c r="D18" s="13">
        <v>64885.42</v>
      </c>
      <c r="E18" s="13">
        <v>64885.42</v>
      </c>
      <c r="F18" s="13">
        <v>65669.23</v>
      </c>
      <c r="G18" s="13">
        <v>65669.23</v>
      </c>
      <c r="H18" s="13">
        <v>127116.33</v>
      </c>
      <c r="I18" s="13">
        <v>127116.33</v>
      </c>
      <c r="J18" s="13">
        <v>130481.94</v>
      </c>
      <c r="K18" s="13">
        <v>130481.94</v>
      </c>
      <c r="L18" s="24">
        <v>134926.71</v>
      </c>
      <c r="M18" s="24">
        <v>134926.71</v>
      </c>
    </row>
    <row r="19" spans="1:13" ht="42.75" customHeight="1" x14ac:dyDescent="0.25">
      <c r="A19" s="5"/>
      <c r="B19" s="2" t="s">
        <v>82</v>
      </c>
      <c r="C19" s="5" t="s">
        <v>130</v>
      </c>
      <c r="D19" s="13">
        <v>15.32</v>
      </c>
      <c r="E19" s="13">
        <v>14.54</v>
      </c>
      <c r="F19" s="13">
        <v>15.19</v>
      </c>
      <c r="G19" s="13">
        <v>14.82</v>
      </c>
      <c r="H19" s="13">
        <v>15.81</v>
      </c>
      <c r="I19" s="13">
        <v>15.81</v>
      </c>
      <c r="J19" s="13">
        <v>16.98</v>
      </c>
      <c r="K19" s="13">
        <v>16.98</v>
      </c>
      <c r="L19" s="13">
        <v>18.239999999999998</v>
      </c>
      <c r="M19" s="17">
        <v>18.239999999999998</v>
      </c>
    </row>
    <row r="20" spans="1:13" ht="30" x14ac:dyDescent="0.25">
      <c r="A20" s="5"/>
      <c r="B20" s="2" t="s">
        <v>128</v>
      </c>
      <c r="C20" s="5" t="s">
        <v>130</v>
      </c>
      <c r="D20" s="23">
        <v>0.21154999999999999</v>
      </c>
      <c r="E20" s="23">
        <v>0.21218999999999999</v>
      </c>
      <c r="F20" s="23">
        <v>0.19031000000000001</v>
      </c>
      <c r="G20" s="23">
        <v>0.18994</v>
      </c>
      <c r="H20" s="17">
        <v>0.33560000000000001</v>
      </c>
      <c r="I20" s="17">
        <v>0.33560000000000001</v>
      </c>
      <c r="J20" s="17">
        <v>0.34527999999999998</v>
      </c>
      <c r="K20" s="17">
        <v>0.34527999999999998</v>
      </c>
      <c r="L20" s="17">
        <v>0.35771999999999998</v>
      </c>
      <c r="M20" s="17">
        <v>0.35771999999999998</v>
      </c>
    </row>
    <row r="21" spans="1:13" ht="60" x14ac:dyDescent="0.25">
      <c r="A21" s="5" t="s">
        <v>24</v>
      </c>
      <c r="B21" s="2" t="s">
        <v>83</v>
      </c>
      <c r="C21" s="5" t="s">
        <v>115</v>
      </c>
      <c r="D21" s="5" t="s">
        <v>115</v>
      </c>
      <c r="E21" s="5" t="s">
        <v>115</v>
      </c>
      <c r="F21" s="5" t="s">
        <v>115</v>
      </c>
      <c r="G21" s="5" t="s">
        <v>115</v>
      </c>
      <c r="H21" s="5" t="s">
        <v>115</v>
      </c>
      <c r="I21" s="5" t="s">
        <v>115</v>
      </c>
      <c r="J21" s="5" t="s">
        <v>115</v>
      </c>
      <c r="K21" s="5" t="s">
        <v>115</v>
      </c>
      <c r="L21" s="2"/>
      <c r="M21" s="2"/>
    </row>
    <row r="22" spans="1:13" ht="30" x14ac:dyDescent="0.25">
      <c r="A22" s="5" t="s">
        <v>28</v>
      </c>
      <c r="B22" s="2" t="s">
        <v>84</v>
      </c>
      <c r="C22" s="5" t="s">
        <v>115</v>
      </c>
      <c r="D22" s="5" t="s">
        <v>115</v>
      </c>
      <c r="E22" s="5" t="s">
        <v>115</v>
      </c>
      <c r="F22" s="5" t="s">
        <v>115</v>
      </c>
      <c r="G22" s="5" t="s">
        <v>115</v>
      </c>
      <c r="H22" s="5" t="s">
        <v>115</v>
      </c>
      <c r="I22" s="5" t="s">
        <v>115</v>
      </c>
      <c r="J22" s="5" t="s">
        <v>115</v>
      </c>
      <c r="K22" s="5" t="s">
        <v>115</v>
      </c>
      <c r="L22" s="2"/>
      <c r="M22" s="2"/>
    </row>
    <row r="23" spans="1:13" ht="75" x14ac:dyDescent="0.25">
      <c r="A23" s="5" t="s">
        <v>30</v>
      </c>
      <c r="B23" s="2" t="s">
        <v>85</v>
      </c>
      <c r="C23" s="5" t="s">
        <v>115</v>
      </c>
      <c r="D23" s="5" t="s">
        <v>115</v>
      </c>
      <c r="E23" s="5" t="s">
        <v>115</v>
      </c>
      <c r="F23" s="5" t="s">
        <v>115</v>
      </c>
      <c r="G23" s="5" t="s">
        <v>115</v>
      </c>
      <c r="H23" s="5" t="s">
        <v>115</v>
      </c>
      <c r="I23" s="5" t="s">
        <v>115</v>
      </c>
      <c r="J23" s="5" t="s">
        <v>115</v>
      </c>
      <c r="K23" s="5" t="s">
        <v>115</v>
      </c>
      <c r="L23" s="2"/>
      <c r="M23" s="2"/>
    </row>
    <row r="24" spans="1:13" ht="105" x14ac:dyDescent="0.25">
      <c r="A24" s="5" t="s">
        <v>32</v>
      </c>
      <c r="B24" s="2" t="s">
        <v>86</v>
      </c>
      <c r="C24" s="5" t="s">
        <v>115</v>
      </c>
      <c r="D24" s="5" t="s">
        <v>115</v>
      </c>
      <c r="E24" s="5" t="s">
        <v>115</v>
      </c>
      <c r="F24" s="5" t="s">
        <v>115</v>
      </c>
      <c r="G24" s="5" t="s">
        <v>115</v>
      </c>
      <c r="H24" s="5" t="s">
        <v>115</v>
      </c>
      <c r="I24" s="5" t="s">
        <v>115</v>
      </c>
      <c r="J24" s="5" t="s">
        <v>115</v>
      </c>
      <c r="K24" s="5" t="s">
        <v>115</v>
      </c>
      <c r="L24" s="2"/>
      <c r="M24" s="2"/>
    </row>
    <row r="25" spans="1:13" ht="30" x14ac:dyDescent="0.25">
      <c r="A25" s="5" t="s">
        <v>34</v>
      </c>
      <c r="B25" s="2" t="s">
        <v>87</v>
      </c>
      <c r="C25" s="5" t="s">
        <v>115</v>
      </c>
      <c r="D25" s="5" t="s">
        <v>115</v>
      </c>
      <c r="E25" s="5" t="s">
        <v>115</v>
      </c>
      <c r="F25" s="5" t="s">
        <v>115</v>
      </c>
      <c r="G25" s="5" t="s">
        <v>115</v>
      </c>
      <c r="H25" s="5" t="s">
        <v>115</v>
      </c>
      <c r="I25" s="5" t="s">
        <v>115</v>
      </c>
      <c r="J25" s="5" t="s">
        <v>115</v>
      </c>
      <c r="K25" s="5" t="s">
        <v>115</v>
      </c>
      <c r="L25" s="2"/>
      <c r="M25" s="2"/>
    </row>
    <row r="26" spans="1:13" x14ac:dyDescent="0.25">
      <c r="A26" s="5"/>
      <c r="B26" s="2" t="s">
        <v>88</v>
      </c>
      <c r="C26" s="5" t="s">
        <v>115</v>
      </c>
      <c r="D26" s="5" t="s">
        <v>115</v>
      </c>
      <c r="E26" s="5" t="s">
        <v>115</v>
      </c>
      <c r="F26" s="5" t="s">
        <v>115</v>
      </c>
      <c r="G26" s="5" t="s">
        <v>115</v>
      </c>
      <c r="H26" s="5" t="s">
        <v>115</v>
      </c>
      <c r="I26" s="5" t="s">
        <v>115</v>
      </c>
      <c r="J26" s="5" t="s">
        <v>115</v>
      </c>
      <c r="K26" s="5" t="s">
        <v>115</v>
      </c>
      <c r="L26" s="2"/>
      <c r="M26" s="2"/>
    </row>
    <row r="27" spans="1:13" x14ac:dyDescent="0.25">
      <c r="A27" s="5"/>
      <c r="B27" s="2" t="s">
        <v>89</v>
      </c>
      <c r="C27" s="5" t="s">
        <v>115</v>
      </c>
      <c r="D27" s="5" t="s">
        <v>115</v>
      </c>
      <c r="E27" s="5" t="s">
        <v>115</v>
      </c>
      <c r="F27" s="5" t="s">
        <v>115</v>
      </c>
      <c r="G27" s="5" t="s">
        <v>115</v>
      </c>
      <c r="H27" s="5" t="s">
        <v>115</v>
      </c>
      <c r="I27" s="5" t="s">
        <v>115</v>
      </c>
      <c r="J27" s="5" t="s">
        <v>115</v>
      </c>
      <c r="K27" s="5" t="s">
        <v>115</v>
      </c>
      <c r="L27" s="2"/>
      <c r="M27" s="2"/>
    </row>
    <row r="28" spans="1:13" x14ac:dyDescent="0.25">
      <c r="A28" s="5"/>
      <c r="B28" s="2" t="s">
        <v>90</v>
      </c>
      <c r="C28" s="5" t="s">
        <v>115</v>
      </c>
      <c r="D28" s="5" t="s">
        <v>115</v>
      </c>
      <c r="E28" s="5" t="s">
        <v>115</v>
      </c>
      <c r="F28" s="5" t="s">
        <v>115</v>
      </c>
      <c r="G28" s="5" t="s">
        <v>115</v>
      </c>
      <c r="H28" s="5" t="s">
        <v>115</v>
      </c>
      <c r="I28" s="5" t="s">
        <v>115</v>
      </c>
      <c r="J28" s="5" t="s">
        <v>115</v>
      </c>
      <c r="K28" s="5" t="s">
        <v>115</v>
      </c>
      <c r="L28" s="2"/>
      <c r="M28" s="2"/>
    </row>
    <row r="29" spans="1:13" x14ac:dyDescent="0.25">
      <c r="A29" s="5"/>
      <c r="B29" s="2" t="s">
        <v>91</v>
      </c>
      <c r="C29" s="5" t="s">
        <v>115</v>
      </c>
      <c r="D29" s="5" t="s">
        <v>115</v>
      </c>
      <c r="E29" s="5" t="s">
        <v>115</v>
      </c>
      <c r="F29" s="5" t="s">
        <v>115</v>
      </c>
      <c r="G29" s="5" t="s">
        <v>115</v>
      </c>
      <c r="H29" s="5" t="s">
        <v>115</v>
      </c>
      <c r="I29" s="5" t="s">
        <v>115</v>
      </c>
      <c r="J29" s="5" t="s">
        <v>115</v>
      </c>
      <c r="K29" s="5" t="s">
        <v>115</v>
      </c>
      <c r="L29" s="2"/>
      <c r="M29" s="2"/>
    </row>
    <row r="30" spans="1:13" x14ac:dyDescent="0.25">
      <c r="A30" s="5" t="s">
        <v>45</v>
      </c>
      <c r="B30" s="2" t="s">
        <v>92</v>
      </c>
      <c r="C30" s="5" t="s">
        <v>115</v>
      </c>
      <c r="D30" s="5" t="s">
        <v>115</v>
      </c>
      <c r="E30" s="5" t="s">
        <v>115</v>
      </c>
      <c r="F30" s="5" t="s">
        <v>115</v>
      </c>
      <c r="G30" s="5" t="s">
        <v>115</v>
      </c>
      <c r="H30" s="5" t="s">
        <v>115</v>
      </c>
      <c r="I30" s="5" t="s">
        <v>115</v>
      </c>
      <c r="J30" s="5" t="s">
        <v>115</v>
      </c>
      <c r="K30" s="5" t="s">
        <v>115</v>
      </c>
      <c r="L30" s="2"/>
      <c r="M30" s="2"/>
    </row>
    <row r="31" spans="1:13" x14ac:dyDescent="0.25">
      <c r="A31" s="5" t="s">
        <v>47</v>
      </c>
      <c r="B31" s="2" t="s">
        <v>93</v>
      </c>
      <c r="C31" s="5" t="s">
        <v>115</v>
      </c>
      <c r="D31" s="5" t="s">
        <v>115</v>
      </c>
      <c r="E31" s="5" t="s">
        <v>115</v>
      </c>
      <c r="F31" s="5" t="s">
        <v>115</v>
      </c>
      <c r="G31" s="5" t="s">
        <v>115</v>
      </c>
      <c r="H31" s="5" t="s">
        <v>115</v>
      </c>
      <c r="I31" s="5" t="s">
        <v>115</v>
      </c>
      <c r="J31" s="5" t="s">
        <v>115</v>
      </c>
      <c r="K31" s="5" t="s">
        <v>115</v>
      </c>
      <c r="L31" s="2"/>
      <c r="M31" s="2"/>
    </row>
    <row r="32" spans="1:13" ht="30" x14ac:dyDescent="0.25">
      <c r="A32" s="10"/>
      <c r="B32" s="2" t="s">
        <v>94</v>
      </c>
      <c r="C32" s="5" t="s">
        <v>115</v>
      </c>
      <c r="D32" s="5" t="s">
        <v>115</v>
      </c>
      <c r="E32" s="5" t="s">
        <v>115</v>
      </c>
      <c r="F32" s="5" t="s">
        <v>115</v>
      </c>
      <c r="G32" s="5" t="s">
        <v>115</v>
      </c>
      <c r="H32" s="5" t="s">
        <v>115</v>
      </c>
      <c r="I32" s="5" t="s">
        <v>115</v>
      </c>
      <c r="J32" s="5" t="s">
        <v>115</v>
      </c>
      <c r="K32" s="5" t="s">
        <v>115</v>
      </c>
      <c r="L32" s="1"/>
      <c r="M32" s="1"/>
    </row>
    <row r="33" spans="1:13" ht="30" x14ac:dyDescent="0.25">
      <c r="A33" s="10" t="s">
        <v>53</v>
      </c>
      <c r="B33" s="2" t="s">
        <v>95</v>
      </c>
      <c r="C33" s="5" t="s">
        <v>115</v>
      </c>
      <c r="D33" s="5" t="s">
        <v>115</v>
      </c>
      <c r="E33" s="5" t="s">
        <v>115</v>
      </c>
      <c r="F33" s="5" t="s">
        <v>115</v>
      </c>
      <c r="G33" s="5" t="s">
        <v>115</v>
      </c>
      <c r="H33" s="5" t="s">
        <v>115</v>
      </c>
      <c r="I33" s="5" t="s">
        <v>115</v>
      </c>
      <c r="J33" s="5" t="s">
        <v>115</v>
      </c>
      <c r="K33" s="5" t="s">
        <v>115</v>
      </c>
      <c r="L33" s="1"/>
      <c r="M33" s="1"/>
    </row>
    <row r="34" spans="1:13" ht="30" x14ac:dyDescent="0.25">
      <c r="A34" s="10" t="s">
        <v>55</v>
      </c>
      <c r="B34" s="2" t="s">
        <v>96</v>
      </c>
      <c r="C34" s="5" t="s">
        <v>115</v>
      </c>
      <c r="D34" s="5" t="s">
        <v>115</v>
      </c>
      <c r="E34" s="5" t="s">
        <v>115</v>
      </c>
      <c r="F34" s="5" t="s">
        <v>115</v>
      </c>
      <c r="G34" s="5" t="s">
        <v>115</v>
      </c>
      <c r="H34" s="5" t="s">
        <v>115</v>
      </c>
      <c r="I34" s="5" t="s">
        <v>115</v>
      </c>
      <c r="J34" s="5" t="s">
        <v>115</v>
      </c>
      <c r="K34" s="5" t="s">
        <v>115</v>
      </c>
      <c r="L34" s="1"/>
      <c r="M34" s="1"/>
    </row>
    <row r="35" spans="1:13" ht="30" x14ac:dyDescent="0.25">
      <c r="A35" s="10" t="s">
        <v>97</v>
      </c>
      <c r="B35" s="2" t="s">
        <v>98</v>
      </c>
      <c r="C35" s="5" t="s">
        <v>115</v>
      </c>
      <c r="D35" s="5" t="s">
        <v>115</v>
      </c>
      <c r="E35" s="5" t="s">
        <v>115</v>
      </c>
      <c r="F35" s="5" t="s">
        <v>115</v>
      </c>
      <c r="G35" s="5" t="s">
        <v>115</v>
      </c>
      <c r="H35" s="5" t="s">
        <v>115</v>
      </c>
      <c r="I35" s="5" t="s">
        <v>115</v>
      </c>
      <c r="J35" s="5" t="s">
        <v>115</v>
      </c>
      <c r="K35" s="5" t="s">
        <v>115</v>
      </c>
      <c r="L35" s="1"/>
      <c r="M35" s="1"/>
    </row>
    <row r="36" spans="1:13" ht="30" x14ac:dyDescent="0.25">
      <c r="A36" s="10" t="s">
        <v>99</v>
      </c>
      <c r="B36" s="2" t="s">
        <v>100</v>
      </c>
      <c r="C36" s="5" t="s">
        <v>115</v>
      </c>
      <c r="D36" s="5" t="s">
        <v>115</v>
      </c>
      <c r="E36" s="5" t="s">
        <v>115</v>
      </c>
      <c r="F36" s="5" t="s">
        <v>115</v>
      </c>
      <c r="G36" s="5" t="s">
        <v>115</v>
      </c>
      <c r="H36" s="5" t="s">
        <v>115</v>
      </c>
      <c r="I36" s="5" t="s">
        <v>115</v>
      </c>
      <c r="J36" s="5" t="s">
        <v>115</v>
      </c>
      <c r="K36" s="5" t="s">
        <v>115</v>
      </c>
      <c r="L36" s="1"/>
      <c r="M36" s="1"/>
    </row>
    <row r="37" spans="1:13" x14ac:dyDescent="0.25">
      <c r="A37" s="10"/>
      <c r="B37" s="2" t="s">
        <v>101</v>
      </c>
      <c r="C37" s="5" t="s">
        <v>115</v>
      </c>
      <c r="D37" s="5" t="s">
        <v>115</v>
      </c>
      <c r="E37" s="5" t="s">
        <v>115</v>
      </c>
      <c r="F37" s="5" t="s">
        <v>115</v>
      </c>
      <c r="G37" s="5" t="s">
        <v>115</v>
      </c>
      <c r="H37" s="5" t="s">
        <v>115</v>
      </c>
      <c r="I37" s="5" t="s">
        <v>115</v>
      </c>
      <c r="J37" s="5" t="s">
        <v>115</v>
      </c>
      <c r="K37" s="5" t="s">
        <v>115</v>
      </c>
      <c r="L37" s="1"/>
      <c r="M37" s="1"/>
    </row>
    <row r="38" spans="1:13" x14ac:dyDescent="0.25">
      <c r="A38" s="10"/>
      <c r="B38" s="2" t="s">
        <v>102</v>
      </c>
      <c r="C38" s="5" t="s">
        <v>115</v>
      </c>
      <c r="D38" s="5" t="s">
        <v>115</v>
      </c>
      <c r="E38" s="5" t="s">
        <v>115</v>
      </c>
      <c r="F38" s="5" t="s">
        <v>115</v>
      </c>
      <c r="G38" s="5" t="s">
        <v>115</v>
      </c>
      <c r="H38" s="5" t="s">
        <v>115</v>
      </c>
      <c r="I38" s="5" t="s">
        <v>115</v>
      </c>
      <c r="J38" s="5" t="s">
        <v>115</v>
      </c>
      <c r="K38" s="5" t="s">
        <v>115</v>
      </c>
      <c r="L38" s="1"/>
      <c r="M38" s="1"/>
    </row>
    <row r="39" spans="1:13" x14ac:dyDescent="0.25">
      <c r="A39" s="10"/>
      <c r="B39" s="2" t="s">
        <v>103</v>
      </c>
      <c r="C39" s="5" t="s">
        <v>115</v>
      </c>
      <c r="D39" s="5" t="s">
        <v>115</v>
      </c>
      <c r="E39" s="5" t="s">
        <v>115</v>
      </c>
      <c r="F39" s="5" t="s">
        <v>115</v>
      </c>
      <c r="G39" s="5" t="s">
        <v>115</v>
      </c>
      <c r="H39" s="5" t="s">
        <v>115</v>
      </c>
      <c r="I39" s="5" t="s">
        <v>115</v>
      </c>
      <c r="J39" s="5" t="s">
        <v>115</v>
      </c>
      <c r="K39" s="5" t="s">
        <v>115</v>
      </c>
      <c r="L39" s="1"/>
      <c r="M39" s="1"/>
    </row>
    <row r="40" spans="1:13" x14ac:dyDescent="0.25">
      <c r="A40" s="10"/>
      <c r="B40" s="2" t="s">
        <v>104</v>
      </c>
      <c r="C40" s="5" t="s">
        <v>115</v>
      </c>
      <c r="D40" s="5" t="s">
        <v>115</v>
      </c>
      <c r="E40" s="5" t="s">
        <v>115</v>
      </c>
      <c r="F40" s="5" t="s">
        <v>115</v>
      </c>
      <c r="G40" s="5" t="s">
        <v>115</v>
      </c>
      <c r="H40" s="5" t="s">
        <v>115</v>
      </c>
      <c r="I40" s="5" t="s">
        <v>115</v>
      </c>
      <c r="J40" s="5" t="s">
        <v>115</v>
      </c>
      <c r="K40" s="5" t="s">
        <v>115</v>
      </c>
      <c r="L40" s="1"/>
      <c r="M40" s="1"/>
    </row>
    <row r="41" spans="1:13" ht="30" x14ac:dyDescent="0.25">
      <c r="A41" s="10" t="s">
        <v>105</v>
      </c>
      <c r="B41" s="2" t="s">
        <v>106</v>
      </c>
      <c r="C41" s="5" t="s">
        <v>115</v>
      </c>
      <c r="D41" s="5" t="s">
        <v>115</v>
      </c>
      <c r="E41" s="5" t="s">
        <v>115</v>
      </c>
      <c r="F41" s="5" t="s">
        <v>115</v>
      </c>
      <c r="G41" s="5" t="s">
        <v>115</v>
      </c>
      <c r="H41" s="5" t="s">
        <v>115</v>
      </c>
      <c r="I41" s="5" t="s">
        <v>115</v>
      </c>
      <c r="J41" s="5" t="s">
        <v>115</v>
      </c>
      <c r="K41" s="5" t="s">
        <v>115</v>
      </c>
      <c r="L41" s="1"/>
      <c r="M41" s="1"/>
    </row>
    <row r="42" spans="1:13" ht="30" x14ac:dyDescent="0.25">
      <c r="A42" s="10" t="s">
        <v>57</v>
      </c>
      <c r="B42" s="2" t="s">
        <v>107</v>
      </c>
      <c r="C42" s="5" t="s">
        <v>115</v>
      </c>
      <c r="D42" s="5" t="s">
        <v>115</v>
      </c>
      <c r="E42" s="5" t="s">
        <v>115</v>
      </c>
      <c r="F42" s="5" t="s">
        <v>115</v>
      </c>
      <c r="G42" s="5" t="s">
        <v>115</v>
      </c>
      <c r="H42" s="5" t="s">
        <v>115</v>
      </c>
      <c r="I42" s="5" t="s">
        <v>115</v>
      </c>
      <c r="J42" s="5" t="s">
        <v>115</v>
      </c>
      <c r="K42" s="5" t="s">
        <v>115</v>
      </c>
      <c r="L42" s="1"/>
      <c r="M42" s="1"/>
    </row>
    <row r="43" spans="1:13" ht="30" x14ac:dyDescent="0.25">
      <c r="A43" s="10" t="s">
        <v>59</v>
      </c>
      <c r="B43" s="2" t="s">
        <v>108</v>
      </c>
      <c r="C43" s="5" t="s">
        <v>115</v>
      </c>
      <c r="D43" s="5" t="s">
        <v>115</v>
      </c>
      <c r="E43" s="5" t="s">
        <v>115</v>
      </c>
      <c r="F43" s="5" t="s">
        <v>115</v>
      </c>
      <c r="G43" s="5" t="s">
        <v>115</v>
      </c>
      <c r="H43" s="5" t="s">
        <v>115</v>
      </c>
      <c r="I43" s="5" t="s">
        <v>115</v>
      </c>
      <c r="J43" s="5" t="s">
        <v>115</v>
      </c>
      <c r="K43" s="5" t="s">
        <v>115</v>
      </c>
      <c r="L43" s="1"/>
      <c r="M43" s="1"/>
    </row>
    <row r="44" spans="1:13" x14ac:dyDescent="0.25">
      <c r="A44" s="10" t="s">
        <v>109</v>
      </c>
      <c r="B44" s="2" t="s">
        <v>110</v>
      </c>
      <c r="C44" s="5" t="s">
        <v>115</v>
      </c>
      <c r="D44" s="5" t="s">
        <v>115</v>
      </c>
      <c r="E44" s="5" t="s">
        <v>115</v>
      </c>
      <c r="F44" s="5" t="s">
        <v>115</v>
      </c>
      <c r="G44" s="5" t="s">
        <v>115</v>
      </c>
      <c r="H44" s="5" t="s">
        <v>115</v>
      </c>
      <c r="I44" s="5" t="s">
        <v>115</v>
      </c>
      <c r="J44" s="5" t="s">
        <v>115</v>
      </c>
      <c r="K44" s="5" t="s">
        <v>115</v>
      </c>
      <c r="L44" s="1"/>
      <c r="M44" s="1"/>
    </row>
    <row r="45" spans="1:13" ht="30" x14ac:dyDescent="0.25">
      <c r="A45" s="10" t="s">
        <v>111</v>
      </c>
      <c r="B45" s="2" t="s">
        <v>112</v>
      </c>
      <c r="C45" s="5" t="s">
        <v>115</v>
      </c>
      <c r="D45" s="5" t="s">
        <v>115</v>
      </c>
      <c r="E45" s="5" t="s">
        <v>115</v>
      </c>
      <c r="F45" s="5" t="s">
        <v>115</v>
      </c>
      <c r="G45" s="5" t="s">
        <v>115</v>
      </c>
      <c r="H45" s="5" t="s">
        <v>115</v>
      </c>
      <c r="I45" s="5" t="s">
        <v>115</v>
      </c>
      <c r="J45" s="5" t="s">
        <v>115</v>
      </c>
      <c r="K45" s="5" t="s">
        <v>115</v>
      </c>
      <c r="L45" s="1"/>
      <c r="M45" s="1"/>
    </row>
    <row r="46" spans="1:13" x14ac:dyDescent="0.25">
      <c r="A46" s="10"/>
      <c r="B46" s="2" t="s">
        <v>113</v>
      </c>
      <c r="C46" s="5" t="s">
        <v>115</v>
      </c>
      <c r="D46" s="5" t="s">
        <v>115</v>
      </c>
      <c r="E46" s="5" t="s">
        <v>115</v>
      </c>
      <c r="F46" s="5" t="s">
        <v>115</v>
      </c>
      <c r="G46" s="5" t="s">
        <v>115</v>
      </c>
      <c r="H46" s="5" t="s">
        <v>115</v>
      </c>
      <c r="I46" s="5" t="s">
        <v>115</v>
      </c>
      <c r="J46" s="5" t="s">
        <v>115</v>
      </c>
      <c r="K46" s="5" t="s">
        <v>115</v>
      </c>
      <c r="L46" s="1"/>
      <c r="M46" s="1"/>
    </row>
    <row r="47" spans="1:13" x14ac:dyDescent="0.25">
      <c r="A47" s="10"/>
      <c r="B47" s="2" t="s">
        <v>114</v>
      </c>
      <c r="C47" s="5" t="s">
        <v>115</v>
      </c>
      <c r="D47" s="5" t="s">
        <v>115</v>
      </c>
      <c r="E47" s="5" t="s">
        <v>115</v>
      </c>
      <c r="F47" s="5" t="s">
        <v>115</v>
      </c>
      <c r="G47" s="5" t="s">
        <v>115</v>
      </c>
      <c r="H47" s="5" t="s">
        <v>115</v>
      </c>
      <c r="I47" s="5" t="s">
        <v>115</v>
      </c>
      <c r="J47" s="5" t="s">
        <v>115</v>
      </c>
      <c r="K47" s="5" t="s">
        <v>115</v>
      </c>
      <c r="L47" s="1"/>
      <c r="M47" s="1"/>
    </row>
    <row r="48" spans="1:13" x14ac:dyDescent="0.25">
      <c r="A48" s="11"/>
      <c r="B48" s="9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x14ac:dyDescent="0.25">
      <c r="A49" s="11"/>
      <c r="B49" s="9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x14ac:dyDescent="0.25">
      <c r="B50" s="4" t="s">
        <v>131</v>
      </c>
      <c r="J50" t="s">
        <v>132</v>
      </c>
    </row>
  </sheetData>
  <mergeCells count="15">
    <mergeCell ref="A4:M6"/>
    <mergeCell ref="D9:E9"/>
    <mergeCell ref="F9:G9"/>
    <mergeCell ref="A8:A11"/>
    <mergeCell ref="B8:B11"/>
    <mergeCell ref="C8:C11"/>
    <mergeCell ref="D10:D11"/>
    <mergeCell ref="E10:E11"/>
    <mergeCell ref="G10:G11"/>
    <mergeCell ref="D8:K8"/>
    <mergeCell ref="H9:M9"/>
    <mergeCell ref="H10:I10"/>
    <mergeCell ref="J10:K10"/>
    <mergeCell ref="L10:M10"/>
    <mergeCell ref="F10:F11"/>
  </mergeCells>
  <pageMargins left="0.70866141732283472" right="0.70866141732283472" top="0.74803149606299213" bottom="0.74803149606299213" header="0.31496062992125984" footer="0.31496062992125984"/>
  <pageSetup paperSize="9" scale="80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 2</vt:lpstr>
      <vt:lpstr>прил 5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БУХГАЛТЕРИЯ</cp:lastModifiedBy>
  <cp:lastPrinted>2016-04-22T14:15:20Z</cp:lastPrinted>
  <dcterms:created xsi:type="dcterms:W3CDTF">2016-04-22T11:33:16Z</dcterms:created>
  <dcterms:modified xsi:type="dcterms:W3CDTF">2016-04-28T15:49:47Z</dcterms:modified>
</cp:coreProperties>
</file>